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3398e917a35609e0/Bill's Documents/RC/Digital forms/"/>
    </mc:Choice>
  </mc:AlternateContent>
  <xr:revisionPtr revIDLastSave="48" documentId="13_ncr:1_{F4972173-3AB1-4F76-A147-7E9A061AE04C}" xr6:coauthVersionLast="47" xr6:coauthVersionMax="47" xr10:uidLastSave="{21CD8D38-6569-4348-98ED-9E7AA089CE50}"/>
  <bookViews>
    <workbookView xWindow="29280" yWindow="-3735" windowWidth="17280" windowHeight="11130" tabRatio="500" xr2:uid="{00000000-000D-0000-FFFF-FFFF00000000}"/>
  </bookViews>
  <sheets>
    <sheet name="Form 310A Dec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47" i="1" l="1"/>
  <c r="R32" i="1"/>
  <c r="R19" i="1"/>
  <c r="R13" i="1" l="1"/>
  <c r="R27" i="1" l="1"/>
  <c r="J30" i="1"/>
  <c r="R35" i="1" s="1"/>
  <c r="J45" i="1"/>
  <c r="J39" i="1" l="1"/>
  <c r="J47" i="1" s="1"/>
  <c r="J48" i="1" l="1"/>
  <c r="R25" i="1" l="1"/>
  <c r="R18" i="1"/>
  <c r="O5" i="1"/>
  <c r="E50" i="1"/>
  <c r="F27" i="1"/>
  <c r="O52" i="1"/>
  <c r="R38" i="1"/>
  <c r="R12" i="1"/>
  <c r="R14" i="1" s="1"/>
  <c r="R28" i="1"/>
  <c r="R20" i="1"/>
  <c r="R51" i="1" l="1"/>
  <c r="R52" i="1" s="1"/>
  <c r="R54" i="1" s="1"/>
</calcChain>
</file>

<file path=xl/sharedStrings.xml><?xml version="1.0" encoding="utf-8"?>
<sst xmlns="http://schemas.openxmlformats.org/spreadsheetml/2006/main" count="44" uniqueCount="44">
  <si>
    <t>Workshop Finance Report</t>
  </si>
  <si>
    <t>Workshop Name</t>
  </si>
  <si>
    <t>Workshop Dates</t>
  </si>
  <si>
    <t>Organizer's fee</t>
  </si>
  <si>
    <t>Copyright Royalty</t>
  </si>
  <si>
    <t>Leader's fee</t>
  </si>
  <si>
    <t>Tech Leader's Fee</t>
  </si>
  <si>
    <t>Other Costs</t>
  </si>
  <si>
    <t>Area Name</t>
  </si>
  <si>
    <t>Area Number (Required)</t>
  </si>
  <si>
    <t>Workshop Location</t>
  </si>
  <si>
    <t>Leader</t>
  </si>
  <si>
    <t>Organizer</t>
  </si>
  <si>
    <t>Organizer's Phone Number or E-mail Address
or E-mail Address</t>
  </si>
  <si>
    <t>1. Income</t>
  </si>
  <si>
    <t>Community Service Fund</t>
  </si>
  <si>
    <t xml:space="preserve">  (CSF) 30% Contribution</t>
  </si>
  <si>
    <t xml:space="preserve">       ① Total Income X .30</t>
  </si>
  <si>
    <t>Total Income</t>
  </si>
  <si>
    <t>①</t>
  </si>
  <si>
    <t>②</t>
  </si>
  <si>
    <t>3. Net Income</t>
  </si>
  <si>
    <t>2. Expenses</t>
  </si>
  <si>
    <r>
      <t xml:space="preserve">Total Income </t>
    </r>
    <r>
      <rPr>
        <sz val="10"/>
        <rFont val="Times New Roman"/>
        <family val="1"/>
      </rPr>
      <t>①</t>
    </r>
  </si>
  <si>
    <r>
      <t xml:space="preserve">Total Expenses </t>
    </r>
    <r>
      <rPr>
        <sz val="10"/>
        <rFont val="Times New Roman"/>
        <family val="1"/>
      </rPr>
      <t>②</t>
    </r>
  </si>
  <si>
    <r>
      <t>Minus</t>
    </r>
    <r>
      <rPr>
        <sz val="11"/>
        <rFont val="Times New Roman"/>
        <family val="1"/>
      </rPr>
      <t xml:space="preserve"> Total Expenses</t>
    </r>
  </si>
  <si>
    <r>
      <t>Equals</t>
    </r>
    <r>
      <rPr>
        <b/>
        <sz val="11"/>
        <rFont val="Times New Roman"/>
        <family val="1"/>
      </rPr>
      <t xml:space="preserve"> Net Income </t>
    </r>
    <r>
      <rPr>
        <sz val="10"/>
        <rFont val="Times New Roman"/>
        <family val="1"/>
      </rPr>
      <t>③</t>
    </r>
  </si>
  <si>
    <t>Remainder to CSF</t>
  </si>
  <si>
    <r>
      <t xml:space="preserve">① </t>
    </r>
    <r>
      <rPr>
        <i/>
        <sz val="10"/>
        <color rgb="FF000000"/>
        <rFont val="Times New Roman"/>
        <family val="1"/>
      </rPr>
      <t>Total Income</t>
    </r>
  </si>
  <si>
    <t>USA - Form 310A
Online Area or Local Workshop</t>
  </si>
  <si>
    <r>
      <t xml:space="preserve">• To be completed by the Workshop Organizer • For more information refer to the </t>
    </r>
    <r>
      <rPr>
        <i/>
        <sz val="8.4"/>
        <rFont val="Times New Roman"/>
        <family val="1"/>
      </rPr>
      <t>Guidelines for the RC Communities (H.1, H.4.A)</t>
    </r>
    <r>
      <rPr>
        <sz val="8.4"/>
        <rFont val="Times New Roman"/>
        <family val="1"/>
      </rPr>
      <t>.</t>
    </r>
  </si>
  <si>
    <t>• Form 310A - for Areas and Developing Communities located in the USA</t>
  </si>
  <si>
    <t xml:space="preserve">     Organizer, Tech Leader, RIP, CSF, Outreach</t>
  </si>
  <si>
    <t xml:space="preserve">     and Other Costs (from column 1)</t>
  </si>
  <si>
    <r>
      <t xml:space="preserve">④Total amounts due the </t>
    </r>
    <r>
      <rPr>
        <b/>
        <i/>
        <sz val="10"/>
        <rFont val="Times New Roman"/>
        <family val="1"/>
      </rPr>
      <t>Workshop Leader,</t>
    </r>
  </si>
  <si>
    <r>
      <t xml:space="preserve">Add this amount, 30% of ① </t>
    </r>
    <r>
      <rPr>
        <i/>
        <sz val="10"/>
        <color rgb="FF000000"/>
        <rFont val="Times New Roman"/>
        <family val="1"/>
      </rPr>
      <t>Total Income,</t>
    </r>
  </si>
  <si>
    <r>
      <t xml:space="preserve">    This is the </t>
    </r>
    <r>
      <rPr>
        <b/>
        <i/>
        <sz val="10"/>
        <color rgb="FF000000"/>
        <rFont val="Times New Roman"/>
        <family val="1"/>
      </rPr>
      <t>CSF</t>
    </r>
    <r>
      <rPr>
        <i/>
        <sz val="10"/>
        <color rgb="FF000000"/>
        <rFont val="Times New Roman"/>
        <family val="1"/>
      </rPr>
      <t xml:space="preserve"> Total Due (payable to </t>
    </r>
    <r>
      <rPr>
        <b/>
        <i/>
        <sz val="10"/>
        <color rgb="FF000000"/>
        <rFont val="Times New Roman"/>
        <family val="1"/>
      </rPr>
      <t>RCCR</t>
    </r>
    <r>
      <rPr>
        <i/>
        <sz val="10"/>
        <color rgb="FF000000"/>
        <rFont val="Times New Roman"/>
        <family val="1"/>
      </rPr>
      <t>)</t>
    </r>
  </si>
  <si>
    <r>
      <t xml:space="preserve"> Multiply the ③ </t>
    </r>
    <r>
      <rPr>
        <i/>
        <sz val="10"/>
        <rFont val="Times New Roman"/>
        <family val="1"/>
      </rPr>
      <t>Net Income</t>
    </r>
    <r>
      <rPr>
        <sz val="10"/>
        <rFont val="Times New Roman"/>
        <family val="1"/>
      </rPr>
      <t xml:space="preserve"> by .70</t>
    </r>
  </si>
  <si>
    <r>
      <t xml:space="preserve">  and 70% of ③ </t>
    </r>
    <r>
      <rPr>
        <i/>
        <sz val="10"/>
        <color rgb="FF000000"/>
        <rFont val="Times New Roman"/>
        <family val="1"/>
      </rPr>
      <t>Net Income</t>
    </r>
  </si>
  <si>
    <r>
      <t xml:space="preserve">Outreach </t>
    </r>
    <r>
      <rPr>
        <sz val="10"/>
        <color rgb="FF000000"/>
        <rFont val="Times New Roman"/>
        <family val="1"/>
      </rPr>
      <t xml:space="preserve">gets 70% of the ③ </t>
    </r>
    <r>
      <rPr>
        <i/>
        <sz val="10"/>
        <color rgb="FF000000"/>
        <rFont val="Times New Roman"/>
        <family val="1"/>
      </rPr>
      <t>Net Income</t>
    </r>
  </si>
  <si>
    <t>[Of this amount 50% will go in your Area outreach</t>
  </si>
  <si>
    <t xml:space="preserve">   account and 50% will go to CSF]</t>
  </si>
  <si>
    <r>
      <t xml:space="preserve">$0.50 USD for each copy of an article;
see J.2 of the 2022 </t>
    </r>
    <r>
      <rPr>
        <i/>
        <sz val="8"/>
        <rFont val="Times New Roman"/>
        <family val="1"/>
      </rPr>
      <t>Guidelines</t>
    </r>
  </si>
  <si>
    <t>12/01/2022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</si>
</sst>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Verdana"/>
    </font>
    <font>
      <sz val="8"/>
      <name val="Verdan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8.4"/>
      <name val="Times New Roman"/>
      <family val="1"/>
    </font>
    <font>
      <i/>
      <sz val="8.4"/>
      <name val="Times New Roman"/>
      <family val="1"/>
    </font>
    <font>
      <sz val="10"/>
      <name val="Verdana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+mn-ea"/>
    </font>
    <font>
      <b/>
      <i/>
      <sz val="10"/>
      <color rgb="FF000000"/>
      <name val="Times New Roman"/>
      <family val="1"/>
    </font>
    <font>
      <b/>
      <i/>
      <sz val="10"/>
      <name val="Times New Roman"/>
      <family val="1"/>
    </font>
    <font>
      <b/>
      <i/>
      <sz val="10"/>
      <name val="Verdana"/>
      <family val="2"/>
    </font>
    <font>
      <b/>
      <sz val="10"/>
      <name val="Verdana"/>
      <family val="2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0" borderId="0" xfId="0" applyFont="1" applyFill="1" applyAlignment="1" applyProtection="1"/>
    <xf numFmtId="0" fontId="4" fillId="0" borderId="0" xfId="0" applyFont="1" applyFill="1" applyProtection="1"/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vertical="center"/>
    </xf>
    <xf numFmtId="0" fontId="6" fillId="0" borderId="1" xfId="0" applyFont="1" applyFill="1" applyBorder="1" applyProtection="1"/>
    <xf numFmtId="0" fontId="7" fillId="0" borderId="1" xfId="0" applyFont="1" applyFill="1" applyBorder="1" applyProtection="1"/>
    <xf numFmtId="0" fontId="4" fillId="0" borderId="1" xfId="0" applyFont="1" applyFill="1" applyBorder="1" applyProtection="1"/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Protection="1"/>
    <xf numFmtId="0" fontId="10" fillId="0" borderId="0" xfId="0" applyFont="1" applyFill="1" applyProtection="1"/>
    <xf numFmtId="0" fontId="11" fillId="0" borderId="0" xfId="0" applyFont="1" applyFill="1" applyAlignment="1" applyProtection="1">
      <alignment horizontal="left" vertical="top"/>
    </xf>
    <xf numFmtId="0" fontId="9" fillId="0" borderId="0" xfId="0" applyFont="1" applyFill="1" applyProtection="1"/>
    <xf numFmtId="0" fontId="10" fillId="0" borderId="3" xfId="0" applyFont="1" applyFill="1" applyBorder="1" applyProtection="1"/>
    <xf numFmtId="0" fontId="3" fillId="0" borderId="2" xfId="0" applyFont="1" applyFill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10" fillId="0" borderId="4" xfId="0" applyFont="1" applyFill="1" applyBorder="1" applyProtection="1"/>
    <xf numFmtId="0" fontId="4" fillId="0" borderId="1" xfId="0" applyFont="1" applyFill="1" applyBorder="1" applyAlignment="1" applyProtection="1">
      <alignment horizontal="left" vertical="top"/>
    </xf>
    <xf numFmtId="0" fontId="10" fillId="0" borderId="5" xfId="0" applyFont="1" applyFill="1" applyBorder="1" applyProtection="1"/>
    <xf numFmtId="0" fontId="10" fillId="0" borderId="6" xfId="0" applyFont="1" applyFill="1" applyBorder="1" applyProtection="1"/>
    <xf numFmtId="0" fontId="9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" fontId="10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4" fontId="10" fillId="0" borderId="1" xfId="0" applyNumberFormat="1" applyFont="1" applyFill="1" applyBorder="1" applyProtection="1"/>
    <xf numFmtId="0" fontId="9" fillId="0" borderId="0" xfId="0" applyFont="1" applyFill="1" applyAlignment="1" applyProtection="1">
      <alignment horizontal="left" vertical="top" wrapText="1"/>
    </xf>
    <xf numFmtId="4" fontId="10" fillId="0" borderId="2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10" fillId="0" borderId="2" xfId="0" applyFont="1" applyFill="1" applyBorder="1" applyProtection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Protection="1"/>
    <xf numFmtId="0" fontId="9" fillId="0" borderId="0" xfId="0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2" fillId="0" borderId="0" xfId="0" applyFont="1" applyFill="1" applyBorder="1" applyProtection="1"/>
    <xf numFmtId="0" fontId="10" fillId="0" borderId="7" xfId="0" applyFont="1" applyFill="1" applyBorder="1" applyProtection="1"/>
    <xf numFmtId="0" fontId="10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10" fillId="0" borderId="8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4" fontId="10" fillId="0" borderId="0" xfId="0" applyNumberFormat="1" applyFont="1" applyFill="1" applyProtection="1"/>
    <xf numFmtId="4" fontId="14" fillId="0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0" fontId="14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4" fillId="0" borderId="0" xfId="0" applyFont="1" applyAlignment="1" applyProtection="1"/>
    <xf numFmtId="0" fontId="2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4" fillId="0" borderId="3" xfId="0" applyFont="1" applyFill="1" applyBorder="1" applyProtection="1"/>
    <xf numFmtId="0" fontId="4" fillId="0" borderId="2" xfId="0" applyFont="1" applyFill="1" applyBorder="1" applyProtection="1"/>
    <xf numFmtId="0" fontId="2" fillId="0" borderId="2" xfId="0" applyFont="1" applyFill="1" applyBorder="1" applyProtection="1"/>
    <xf numFmtId="0" fontId="4" fillId="0" borderId="5" xfId="0" applyFont="1" applyFill="1" applyBorder="1" applyProtection="1"/>
    <xf numFmtId="0" fontId="18" fillId="0" borderId="0" xfId="0" applyFont="1" applyFill="1" applyBorder="1" applyProtection="1"/>
    <xf numFmtId="0" fontId="10" fillId="0" borderId="0" xfId="0" applyFont="1" applyFill="1" applyBorder="1" applyAlignment="1" applyProtection="1"/>
    <xf numFmtId="0" fontId="4" fillId="0" borderId="7" xfId="0" applyFont="1" applyFill="1" applyBorder="1" applyProtection="1"/>
    <xf numFmtId="0" fontId="4" fillId="0" borderId="6" xfId="0" applyFont="1" applyFill="1" applyBorder="1" applyProtection="1"/>
    <xf numFmtId="0" fontId="1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4" fillId="0" borderId="8" xfId="0" applyFont="1" applyFill="1" applyBorder="1" applyProtection="1"/>
    <xf numFmtId="0" fontId="10" fillId="0" borderId="0" xfId="0" applyFont="1" applyFill="1" applyAlignment="1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top"/>
    </xf>
    <xf numFmtId="0" fontId="10" fillId="0" borderId="5" xfId="0" applyFont="1" applyFill="1" applyBorder="1" applyAlignment="1" applyProtection="1"/>
    <xf numFmtId="0" fontId="17" fillId="0" borderId="0" xfId="0" applyFont="1" applyFill="1" applyBorder="1" applyAlignment="1" applyProtection="1"/>
    <xf numFmtId="0" fontId="5" fillId="0" borderId="0" xfId="0" applyFont="1" applyFill="1" applyProtection="1"/>
    <xf numFmtId="0" fontId="3" fillId="0" borderId="0" xfId="0" applyFont="1" applyFill="1" applyBorder="1" applyAlignment="1" applyProtection="1">
      <alignment vertical="top"/>
    </xf>
    <xf numFmtId="0" fontId="0" fillId="0" borderId="0" xfId="0" applyAlignment="1" applyProtection="1"/>
    <xf numFmtId="4" fontId="4" fillId="0" borderId="1" xfId="0" applyNumberFormat="1" applyFont="1" applyFill="1" applyBorder="1" applyAlignment="1" applyProtection="1">
      <alignment shrinkToFit="1"/>
    </xf>
    <xf numFmtId="4" fontId="4" fillId="0" borderId="2" xfId="0" applyNumberFormat="1" applyFont="1" applyFill="1" applyBorder="1" applyAlignment="1" applyProtection="1">
      <alignment shrinkToFit="1"/>
    </xf>
    <xf numFmtId="0" fontId="4" fillId="0" borderId="0" xfId="0" applyFont="1" applyFill="1" applyAlignment="1" applyProtection="1">
      <alignment shrinkToFit="1"/>
    </xf>
    <xf numFmtId="4" fontId="4" fillId="0" borderId="0" xfId="0" applyNumberFormat="1" applyFont="1" applyFill="1" applyBorder="1" applyAlignment="1" applyProtection="1">
      <alignment shrinkToFit="1"/>
    </xf>
    <xf numFmtId="4" fontId="4" fillId="0" borderId="9" xfId="0" applyNumberFormat="1" applyFont="1" applyFill="1" applyBorder="1" applyAlignment="1" applyProtection="1">
      <alignment shrinkToFit="1"/>
    </xf>
    <xf numFmtId="4" fontId="4" fillId="2" borderId="1" xfId="0" applyNumberFormat="1" applyFont="1" applyFill="1" applyBorder="1" applyAlignment="1" applyProtection="1">
      <alignment shrinkToFit="1"/>
      <protection locked="0"/>
    </xf>
    <xf numFmtId="4" fontId="4" fillId="0" borderId="0" xfId="0" applyNumberFormat="1" applyFont="1" applyFill="1" applyAlignment="1" applyProtection="1">
      <alignment shrinkToFit="1"/>
    </xf>
    <xf numFmtId="0" fontId="4" fillId="0" borderId="1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shrinkToFit="1"/>
    </xf>
    <xf numFmtId="0" fontId="4" fillId="0" borderId="2" xfId="0" applyFont="1" applyFill="1" applyBorder="1" applyAlignment="1" applyProtection="1">
      <alignment shrinkToFit="1"/>
    </xf>
    <xf numFmtId="4" fontId="4" fillId="0" borderId="1" xfId="0" applyNumberFormat="1" applyFont="1" applyFill="1" applyBorder="1" applyAlignment="1" applyProtection="1">
      <alignment shrinkToFit="1"/>
    </xf>
    <xf numFmtId="0" fontId="4" fillId="0" borderId="0" xfId="0" applyFont="1" applyAlignment="1" applyProtection="1"/>
    <xf numFmtId="0" fontId="4" fillId="0" borderId="0" xfId="0" applyFont="1" applyFill="1" applyAlignment="1" applyProtection="1">
      <alignment horizontal="left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2" fillId="0" borderId="0" xfId="0" applyFont="1"/>
    <xf numFmtId="0" fontId="23" fillId="0" borderId="0" xfId="0" applyFont="1"/>
    <xf numFmtId="0" fontId="4" fillId="0" borderId="0" xfId="0" applyFont="1" applyAlignment="1">
      <alignment vertical="top" wrapText="1"/>
    </xf>
    <xf numFmtId="0" fontId="9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2" fillId="0" borderId="0" xfId="0" applyFont="1" applyAlignment="1">
      <alignment vertical="top"/>
    </xf>
    <xf numFmtId="0" fontId="24" fillId="0" borderId="0" xfId="0" applyFont="1" applyFill="1" applyBorder="1" applyAlignment="1" applyProtection="1"/>
    <xf numFmtId="4" fontId="4" fillId="0" borderId="1" xfId="0" applyNumberFormat="1" applyFont="1" applyFill="1" applyBorder="1" applyAlignment="1" applyProtection="1">
      <alignment vertical="center" shrinkToFit="1"/>
    </xf>
    <xf numFmtId="4" fontId="4" fillId="0" borderId="1" xfId="0" applyNumberFormat="1" applyFont="1" applyFill="1" applyBorder="1" applyAlignment="1" applyProtection="1">
      <alignment shrinkToFit="1"/>
    </xf>
    <xf numFmtId="4" fontId="14" fillId="0" borderId="1" xfId="0" applyNumberFormat="1" applyFont="1" applyFill="1" applyBorder="1" applyAlignment="1" applyProtection="1">
      <alignment shrinkToFit="1"/>
    </xf>
    <xf numFmtId="4" fontId="14" fillId="0" borderId="2" xfId="0" applyNumberFormat="1" applyFont="1" applyFill="1" applyBorder="1" applyAlignment="1" applyProtection="1">
      <alignment shrinkToFit="1"/>
    </xf>
    <xf numFmtId="4" fontId="14" fillId="0" borderId="9" xfId="0" applyNumberFormat="1" applyFont="1" applyFill="1" applyBorder="1" applyAlignment="1" applyProtection="1">
      <alignment shrinkToFit="1"/>
    </xf>
    <xf numFmtId="4" fontId="14" fillId="0" borderId="1" xfId="0" applyNumberFormat="1" applyFont="1" applyFill="1" applyBorder="1" applyAlignment="1" applyProtection="1">
      <alignment vertical="top" shrinkToFit="1"/>
    </xf>
    <xf numFmtId="0" fontId="10" fillId="0" borderId="0" xfId="0" applyFont="1" applyFill="1" applyAlignment="1" applyProtection="1">
      <alignment shrinkToFit="1"/>
    </xf>
    <xf numFmtId="0" fontId="21" fillId="0" borderId="2" xfId="0" applyFont="1" applyBorder="1" applyAlignment="1" applyProtection="1">
      <alignment shrinkToFit="1"/>
    </xf>
    <xf numFmtId="0" fontId="0" fillId="0" borderId="0" xfId="0" applyAlignment="1" applyProtection="1">
      <alignment vertical="top" shrinkToFit="1"/>
    </xf>
    <xf numFmtId="0" fontId="31" fillId="0" borderId="0" xfId="0" applyFont="1"/>
    <xf numFmtId="0" fontId="10" fillId="0" borderId="0" xfId="0" applyFont="1"/>
    <xf numFmtId="0" fontId="4" fillId="0" borderId="5" xfId="0" applyFont="1" applyBorder="1"/>
    <xf numFmtId="0" fontId="10" fillId="0" borderId="6" xfId="0" applyFont="1" applyBorder="1"/>
    <xf numFmtId="0" fontId="4" fillId="0" borderId="7" xfId="0" applyFont="1" applyBorder="1"/>
    <xf numFmtId="0" fontId="4" fillId="0" borderId="1" xfId="0" applyFont="1" applyBorder="1"/>
    <xf numFmtId="0" fontId="10" fillId="0" borderId="8" xfId="0" applyFont="1" applyBorder="1"/>
    <xf numFmtId="0" fontId="0" fillId="0" borderId="0" xfId="0" applyBorder="1" applyAlignment="1">
      <alignment vertical="top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3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0" fontId="10" fillId="0" borderId="0" xfId="0" applyFont="1" applyFill="1" applyBorder="1" applyAlignment="1" applyProtection="1"/>
    <xf numFmtId="0" fontId="0" fillId="0" borderId="0" xfId="0" applyAlignment="1" applyProtection="1"/>
    <xf numFmtId="0" fontId="2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4" fontId="4" fillId="0" borderId="0" xfId="0" applyNumberFormat="1" applyFont="1" applyFill="1" applyBorder="1" applyAlignment="1" applyProtection="1">
      <alignment shrinkToFit="1"/>
    </xf>
    <xf numFmtId="0" fontId="21" fillId="0" borderId="1" xfId="0" applyFont="1" applyBorder="1" applyAlignment="1" applyProtection="1">
      <alignment shrinkToFit="1"/>
    </xf>
    <xf numFmtId="0" fontId="10" fillId="0" borderId="0" xfId="0" applyFont="1" applyFill="1" applyAlignment="1" applyProtection="1"/>
    <xf numFmtId="0" fontId="4" fillId="0" borderId="0" xfId="0" applyFont="1" applyAlignment="1" applyProtection="1"/>
    <xf numFmtId="0" fontId="24" fillId="0" borderId="0" xfId="0" applyFont="1" applyFill="1" applyBorder="1" applyAlignment="1" applyProtection="1"/>
    <xf numFmtId="0" fontId="24" fillId="0" borderId="0" xfId="0" applyFont="1" applyAlignment="1"/>
    <xf numFmtId="0" fontId="28" fillId="0" borderId="0" xfId="0" applyFont="1" applyAlignment="1" applyProtection="1">
      <alignment shrinkToFit="1"/>
    </xf>
    <xf numFmtId="0" fontId="29" fillId="0" borderId="0" xfId="0" applyFont="1" applyAlignment="1">
      <alignment shrinkToFit="1"/>
    </xf>
    <xf numFmtId="0" fontId="3" fillId="0" borderId="0" xfId="0" applyFont="1" applyFill="1" applyBorder="1" applyAlignment="1" applyProtection="1"/>
    <xf numFmtId="0" fontId="30" fillId="0" borderId="0" xfId="0" applyFont="1" applyAlignment="1"/>
    <xf numFmtId="0" fontId="15" fillId="0" borderId="0" xfId="0" quotePrefix="1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right" wrapText="1"/>
    </xf>
    <xf numFmtId="0" fontId="8" fillId="0" borderId="1" xfId="0" applyFont="1" applyBorder="1" applyAlignment="1" applyProtection="1">
      <alignment horizontal="right"/>
    </xf>
    <xf numFmtId="0" fontId="9" fillId="0" borderId="0" xfId="0" applyFont="1" applyFill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9" fillId="0" borderId="2" xfId="0" applyFont="1" applyFill="1" applyBorder="1" applyAlignment="1" applyProtection="1">
      <alignment vertical="top" wrapText="1"/>
    </xf>
    <xf numFmtId="0" fontId="4" fillId="0" borderId="2" xfId="0" applyFont="1" applyBorder="1" applyAlignment="1" applyProtection="1"/>
    <xf numFmtId="0" fontId="15" fillId="0" borderId="0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4" fontId="4" fillId="0" borderId="1" xfId="0" applyNumberFormat="1" applyFont="1" applyFill="1" applyBorder="1" applyAlignment="1" applyProtection="1">
      <alignment shrinkToFit="1"/>
    </xf>
    <xf numFmtId="0" fontId="21" fillId="0" borderId="9" xfId="0" applyFont="1" applyBorder="1" applyAlignment="1" applyProtection="1">
      <alignment shrinkToFit="1"/>
    </xf>
    <xf numFmtId="0" fontId="3" fillId="2" borderId="1" xfId="0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6"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/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/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/>
        <right/>
        <top style="thin">
          <color rgb="FFFF0000"/>
        </top>
        <bottom style="thin">
          <color rgb="FFFF0000"/>
        </bottom>
        <vertical/>
        <horizontal/>
      </border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34670</xdr:colOff>
      <xdr:row>51</xdr:row>
      <xdr:rowOff>95475</xdr:rowOff>
    </xdr:from>
    <xdr:to>
      <xdr:col>13</xdr:col>
      <xdr:colOff>2198</xdr:colOff>
      <xdr:row>56</xdr:row>
      <xdr:rowOff>173358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34670" y="7854540"/>
          <a:ext cx="3339378" cy="906558"/>
          <a:chOff x="121575" y="8721877"/>
          <a:chExt cx="3371554" cy="1022497"/>
        </a:xfrm>
      </xdr:grpSpPr>
      <xdr:sp macro="" textlink="">
        <xdr:nvSpPr>
          <xdr:cNvPr id="2" name="TextBox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42410" y="8734850"/>
            <a:ext cx="3350719" cy="100952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overflow" horzOverflow="overflow" wrap="square" rtlCol="0" anchor="t"/>
          <a:lstStyle/>
          <a:p>
            <a:r>
              <a:rPr lang="en-US" sz="900" i="1">
                <a:latin typeface="Times New Roman" panose="02020603050405020304" pitchFamily="18" charset="0"/>
                <a:cs typeface="Times New Roman" panose="02020603050405020304" pitchFamily="18" charset="0"/>
              </a:rPr>
              <a:t>Please balance the workshop finances</a:t>
            </a:r>
            <a:r>
              <a:rPr lang="en-US" sz="900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and issue all payments within 30 days of workshop.</a:t>
            </a:r>
          </a:p>
          <a:p>
            <a:r>
              <a:rPr lang="en-US" sz="900" i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Checks may be written to Re-evaluation Counseling (or RCCR) and Rational Island Publishers.  Mail checks with a copy of this form to the address shown below.</a:t>
            </a:r>
            <a:endParaRPr lang="en-US" sz="900" i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21575" y="8721877"/>
            <a:ext cx="94364" cy="6373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•</a:t>
            </a:r>
          </a:p>
          <a:p>
            <a:endParaRPr lang="en-US" sz="900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r>
              <a:rPr lang="en-US" sz="9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•</a:t>
            </a:r>
          </a:p>
          <a:p>
            <a:endParaRPr lang="en-US" sz="900" baseline="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0</xdr:colOff>
      <xdr:row>56</xdr:row>
      <xdr:rowOff>167640</xdr:rowOff>
    </xdr:from>
    <xdr:to>
      <xdr:col>18</xdr:col>
      <xdr:colOff>58674</xdr:colOff>
      <xdr:row>57</xdr:row>
      <xdr:rowOff>20574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4ED895C-2665-49E4-B281-687793B9E959}"/>
            </a:ext>
          </a:extLst>
        </xdr:cNvPr>
        <xdr:cNvSpPr txBox="1"/>
      </xdr:nvSpPr>
      <xdr:spPr>
        <a:xfrm>
          <a:off x="76200" y="8999220"/>
          <a:ext cx="7206234" cy="44729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Re-evaluation Counseling Community Resources, Inc.  •   19370 Firlands Way North, Shoreline, WA 98133 USA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Telephone:  1-206-284-0311  •  E-mail:  rcoffice@rc.org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en-US" sz="1000" b="0" i="1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n-US" sz="1000" b="0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36576</xdr:colOff>
      <xdr:row>28</xdr:row>
      <xdr:rowOff>60960</xdr:rowOff>
    </xdr:from>
    <xdr:to>
      <xdr:col>17</xdr:col>
      <xdr:colOff>190500</xdr:colOff>
      <xdr:row>33</xdr:row>
      <xdr:rowOff>7620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20FFA5E-0FD7-4E0D-8808-FBAE21620D3F}"/>
            </a:ext>
          </a:extLst>
        </xdr:cNvPr>
        <xdr:cNvSpPr txBox="1"/>
      </xdr:nvSpPr>
      <xdr:spPr>
        <a:xfrm>
          <a:off x="3336036" y="4701540"/>
          <a:ext cx="3468624" cy="784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Rational Island Publishers (RIP) </a:t>
          </a:r>
          <a:r>
            <a:rPr lang="en-US" sz="10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gets the equivalent</a:t>
          </a:r>
          <a:br>
            <a:rPr lang="en-US" sz="10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of $0.50 USD for each copy of any</a:t>
          </a:r>
          <a:br>
            <a:rPr lang="en-US" sz="10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</a:br>
          <a:r>
            <a:rPr lang="en-US" sz="10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Rational Island Publishers,</a:t>
          </a:r>
          <a:r>
            <a:rPr lang="en-US" sz="10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Inc. article.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 </a:t>
          </a:r>
          <a:r>
            <a:rPr lang="en-US" sz="9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Add $0.50 USD for each photocopy of an article</a:t>
          </a:r>
        </a:p>
      </xdr:txBody>
    </xdr:sp>
    <xdr:clientData/>
  </xdr:twoCellAnchor>
  <xdr:twoCellAnchor>
    <xdr:from>
      <xdr:col>12</xdr:col>
      <xdr:colOff>36576</xdr:colOff>
      <xdr:row>21</xdr:row>
      <xdr:rowOff>7620</xdr:rowOff>
    </xdr:from>
    <xdr:to>
      <xdr:col>17</xdr:col>
      <xdr:colOff>190500</xdr:colOff>
      <xdr:row>28</xdr:row>
      <xdr:rowOff>137160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B61FEA27-C520-49F3-81E1-A621B7520F06}"/>
            </a:ext>
          </a:extLst>
        </xdr:cNvPr>
        <xdr:cNvSpPr txBox="1"/>
      </xdr:nvSpPr>
      <xdr:spPr>
        <a:xfrm>
          <a:off x="3336036" y="3642360"/>
          <a:ext cx="3468624" cy="1135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05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Workshop Tech Leader</a:t>
          </a:r>
          <a:r>
            <a:rPr lang="en-US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endParaRPr lang="en-US" sz="105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Multiply ③ </a:t>
          </a:r>
          <a:r>
            <a:rPr lang="en-US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Net Income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by .04.  If this amount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is smaller than the tech leader's fee enter it here.  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 If it is larger, enter</a:t>
          </a:r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the tech leader's fee</a:t>
          </a:r>
        </a:p>
        <a:p>
          <a:endParaRPr lang="en-US" sz="3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Add the Tech Leader's Fee</a:t>
          </a:r>
        </a:p>
        <a:p>
          <a:endParaRPr lang="en-US" sz="300">
            <a:effectLst/>
            <a:latin typeface="Times New Roman" panose="02020603050405020304" pitchFamily="18" charset="0"/>
          </a:endParaRPr>
        </a:p>
        <a:p>
          <a:r>
            <a:rPr lang="en-US" sz="10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Workshop Tech Leader</a:t>
          </a:r>
          <a:r>
            <a:rPr lang="en-US" sz="10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total due</a:t>
          </a:r>
        </a:p>
        <a:p>
          <a:endParaRPr lang="en-US" sz="1000" b="1" i="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+mn-cs"/>
          </a:endParaRPr>
        </a:p>
        <a:p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i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100" i="1" baseline="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36576</xdr:colOff>
      <xdr:row>14</xdr:row>
      <xdr:rowOff>7831</xdr:rowOff>
    </xdr:from>
    <xdr:to>
      <xdr:col>17</xdr:col>
      <xdr:colOff>190500</xdr:colOff>
      <xdr:row>21</xdr:row>
      <xdr:rowOff>15932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E4F4957-C075-4EDD-A0FD-28977AAD0C58}"/>
            </a:ext>
          </a:extLst>
        </xdr:cNvPr>
        <xdr:cNvSpPr txBox="1"/>
      </xdr:nvSpPr>
      <xdr:spPr>
        <a:xfrm>
          <a:off x="3347812" y="2460086"/>
          <a:ext cx="3388961" cy="1102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Workshop Organizer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endParaRPr lang="en-US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Multiply ③ </a:t>
          </a:r>
          <a:r>
            <a:rPr lang="en-US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Net Income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by .06.  If this amount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is smaller than the organizer's fee enter it here.  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 If it is larger, enter</a:t>
          </a:r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the organizer's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Add the Organizer's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10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Workshop Organizer</a:t>
          </a:r>
          <a:r>
            <a:rPr lang="en-US" sz="10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total due</a:t>
          </a:r>
        </a:p>
        <a:p>
          <a:endParaRPr lang="en-US" sz="1050" b="1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+mn-cs"/>
          </a:endParaRPr>
        </a:p>
        <a:p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i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100" i="1" baseline="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36576</xdr:colOff>
      <xdr:row>8</xdr:row>
      <xdr:rowOff>381</xdr:rowOff>
    </xdr:from>
    <xdr:to>
      <xdr:col>17</xdr:col>
      <xdr:colOff>190500</xdr:colOff>
      <xdr:row>15</xdr:row>
      <xdr:rowOff>114300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577E4DF-72B0-4486-8254-030A994F2F31}"/>
            </a:ext>
          </a:extLst>
        </xdr:cNvPr>
        <xdr:cNvSpPr txBox="1"/>
      </xdr:nvSpPr>
      <xdr:spPr>
        <a:xfrm>
          <a:off x="3336036" y="1455801"/>
          <a:ext cx="3468624" cy="1287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Workshop Leader</a:t>
          </a:r>
          <a:r>
            <a:rPr lang="en-US" sz="11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endParaRPr lang="en-US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Multiply ③ </a:t>
          </a:r>
          <a:r>
            <a:rPr lang="en-US" sz="100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Net Income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by .20.  If this amount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</a:t>
          </a:r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is smaller than the leader's fee enter it here.  </a:t>
          </a:r>
          <a:endParaRPr lang="en-US" sz="1000">
            <a:effectLst/>
            <a:latin typeface="Times New Roman" panose="02020603050405020304" pitchFamily="18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  If it is larger, enter</a:t>
          </a:r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the leader's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10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 Add the Leader's Fee</a:t>
          </a:r>
        </a:p>
        <a:p>
          <a:endParaRPr lang="en-US" sz="200">
            <a:effectLst/>
            <a:latin typeface="Times New Roman" panose="02020603050405020304" pitchFamily="18" charset="0"/>
          </a:endParaRPr>
        </a:p>
        <a:p>
          <a:r>
            <a:rPr lang="en-US" sz="3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</a:t>
          </a:r>
          <a:r>
            <a:rPr lang="en-US" sz="1000" b="1" i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   Workshop Leader</a:t>
          </a:r>
          <a:r>
            <a:rPr lang="en-US" sz="10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+mn-cs"/>
            </a:rPr>
            <a:t> total due</a:t>
          </a:r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800" b="1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+mn-cs"/>
          </a:endParaRPr>
        </a:p>
        <a:p>
          <a:endParaRPr lang="en-US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 i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100" i="1" baseline="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36576</xdr:colOff>
      <xdr:row>5</xdr:row>
      <xdr:rowOff>28956</xdr:rowOff>
    </xdr:from>
    <xdr:to>
      <xdr:col>18</xdr:col>
      <xdr:colOff>57912</xdr:colOff>
      <xdr:row>8</xdr:row>
      <xdr:rowOff>68580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A247C84-3D76-4689-BB13-4EBBF3873245}"/>
            </a:ext>
          </a:extLst>
        </xdr:cNvPr>
        <xdr:cNvSpPr txBox="1"/>
      </xdr:nvSpPr>
      <xdr:spPr>
        <a:xfrm>
          <a:off x="3336036" y="981456"/>
          <a:ext cx="3915156" cy="5425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45720" rIns="0" rtlCol="0" anchor="t"/>
        <a:lstStyle/>
        <a:p>
          <a:r>
            <a:rPr lang="en-US" sz="1100" b="1" baseline="0">
              <a:latin typeface="Times New Roman" panose="02020603050405020304" pitchFamily="18" charset="0"/>
            </a:rPr>
            <a:t>4. Distribution of Net Income </a:t>
          </a:r>
          <a:r>
            <a:rPr lang="en-US" sz="1000" i="1" baseline="0">
              <a:latin typeface="Times New Roman" panose="02020603050405020304" pitchFamily="18" charset="0"/>
            </a:rPr>
            <a:t>- </a:t>
          </a:r>
          <a:r>
            <a:rPr lang="en-US" sz="900" i="1" baseline="0">
              <a:latin typeface="Times New Roman" panose="02020603050405020304" pitchFamily="18" charset="0"/>
            </a:rPr>
            <a:t>The </a:t>
          </a:r>
          <a:r>
            <a:rPr lang="en-US" sz="900" b="1" i="1" baseline="0">
              <a:latin typeface="Times New Roman" panose="02020603050405020304" pitchFamily="18" charset="0"/>
            </a:rPr>
            <a:t>Net Income </a:t>
          </a:r>
          <a:r>
            <a:rPr lang="en-US" sz="900" i="1" baseline="0">
              <a:latin typeface="Times New Roman" panose="02020603050405020304" pitchFamily="18" charset="0"/>
            </a:rPr>
            <a:t>is divided between the Leader, the Organizer, Tech Leader, and the Area Outreach Fund.  The worksheet below will help you divide the Net Income. </a:t>
          </a:r>
        </a:p>
      </xdr:txBody>
    </xdr:sp>
    <xdr:clientData/>
  </xdr:twoCellAnchor>
  <xdr:twoCellAnchor>
    <xdr:from>
      <xdr:col>12</xdr:col>
      <xdr:colOff>36576</xdr:colOff>
      <xdr:row>32</xdr:row>
      <xdr:rowOff>148296</xdr:rowOff>
    </xdr:from>
    <xdr:to>
      <xdr:col>15</xdr:col>
      <xdr:colOff>484909</xdr:colOff>
      <xdr:row>35</xdr:row>
      <xdr:rowOff>27709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72D0367-5CE1-4456-8264-932B872AA795}"/>
            </a:ext>
          </a:extLst>
        </xdr:cNvPr>
        <xdr:cNvSpPr txBox="1"/>
      </xdr:nvSpPr>
      <xdr:spPr>
        <a:xfrm>
          <a:off x="3347812" y="5357605"/>
          <a:ext cx="2907515" cy="378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45720" rIns="0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Community Service Fund (CSF)</a:t>
          </a:r>
          <a:r>
            <a:rPr lang="en-US" sz="11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US" sz="10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gets 30% </a:t>
          </a:r>
        </a:p>
        <a:p>
          <a:r>
            <a:rPr lang="en-US" sz="10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of ① </a:t>
          </a:r>
          <a:r>
            <a:rPr lang="en-US" sz="10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Total Income</a:t>
          </a:r>
          <a:endParaRPr lang="en-US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000">
            <a:effectLst/>
            <a:latin typeface="Times New Roman" panose="02020603050405020304" pitchFamily="18" charset="0"/>
          </a:endParaRPr>
        </a:p>
        <a:p>
          <a:endParaRPr lang="en-US" sz="1100" i="1" baseline="0">
            <a:latin typeface="Times New Roman" panose="02020603050405020304" pitchFamily="18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9"/>
  <sheetViews>
    <sheetView showGridLines="0" tabSelected="1" zoomScaleNormal="100" workbookViewId="0">
      <selection activeCell="D5" sqref="D5:K5"/>
    </sheetView>
  </sheetViews>
  <sheetFormatPr defaultColWidth="0" defaultRowHeight="15.6" zeroHeight="1"/>
  <cols>
    <col min="1" max="1" width="0.90625" style="6" customWidth="1"/>
    <col min="2" max="2" width="1.08984375" style="6" customWidth="1"/>
    <col min="3" max="3" width="1.90625" style="6" customWidth="1"/>
    <col min="4" max="4" width="4.08984375" style="6" customWidth="1"/>
    <col min="5" max="5" width="9.6328125" style="1" customWidth="1"/>
    <col min="6" max="6" width="2.453125" style="2" customWidth="1"/>
    <col min="7" max="7" width="4.7265625" style="2" customWidth="1"/>
    <col min="8" max="8" width="1" style="2" customWidth="1"/>
    <col min="9" max="9" width="3.26953125" style="6" customWidth="1"/>
    <col min="10" max="10" width="8" style="6" customWidth="1"/>
    <col min="11" max="11" width="1.453125" style="6" customWidth="1"/>
    <col min="12" max="12" width="0.81640625" style="6" customWidth="1"/>
    <col min="13" max="13" width="0.7265625" style="6" customWidth="1"/>
    <col min="14" max="14" width="1.7265625" style="6" customWidth="1"/>
    <col min="15" max="15" width="26.81640625" style="6" customWidth="1"/>
    <col min="16" max="16" width="7.08984375" style="14" customWidth="1"/>
    <col min="17" max="17" width="2.1796875" style="6" customWidth="1"/>
    <col min="18" max="18" width="8" style="6" customWidth="1"/>
    <col min="19" max="19" width="0.7265625" style="6" customWidth="1"/>
    <col min="20" max="20" width="0.6328125" style="6" customWidth="1"/>
    <col min="21" max="33" width="0" style="6" hidden="1" customWidth="1"/>
    <col min="34" max="16384" width="10.7265625" style="6" hidden="1"/>
  </cols>
  <sheetData>
    <row r="1" spans="1:19" ht="33.6" customHeight="1">
      <c r="B1" s="9" t="s">
        <v>0</v>
      </c>
      <c r="C1" s="10"/>
      <c r="D1" s="10"/>
      <c r="E1" s="3"/>
      <c r="F1" s="4"/>
      <c r="G1" s="4"/>
      <c r="H1" s="4"/>
      <c r="I1" s="11"/>
      <c r="J1" s="11"/>
      <c r="K1" s="11"/>
      <c r="L1" s="11"/>
      <c r="M1" s="11"/>
      <c r="N1" s="11"/>
      <c r="O1" s="144" t="s">
        <v>29</v>
      </c>
      <c r="P1" s="145"/>
      <c r="Q1" s="145"/>
      <c r="R1" s="145"/>
      <c r="S1" s="145"/>
    </row>
    <row r="2" spans="1:19" s="12" customFormat="1" ht="12" customHeight="1">
      <c r="A2" s="8"/>
      <c r="B2" s="147" t="s">
        <v>30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</row>
    <row r="3" spans="1:19" s="13" customFormat="1" ht="12" customHeight="1">
      <c r="A3" s="7"/>
      <c r="B3" s="81" t="s">
        <v>31</v>
      </c>
      <c r="E3" s="1"/>
      <c r="F3" s="5"/>
      <c r="G3" s="5"/>
      <c r="H3" s="5"/>
      <c r="P3" s="14"/>
    </row>
    <row r="4" spans="1:19" ht="4.5" customHeight="1"/>
    <row r="5" spans="1:19" ht="13.8">
      <c r="B5" s="11"/>
      <c r="C5" s="11"/>
      <c r="D5" s="156"/>
      <c r="E5" s="156"/>
      <c r="F5" s="156"/>
      <c r="G5" s="156"/>
      <c r="H5" s="156"/>
      <c r="I5" s="156"/>
      <c r="J5" s="156"/>
      <c r="K5" s="156"/>
      <c r="L5" s="15"/>
      <c r="M5" s="16"/>
      <c r="N5" s="16"/>
      <c r="O5" s="124" t="str">
        <f>IF($J$48&gt;=0," ","Note:  Expenses Exceed Income. Refer to Guideline H.4.A.")</f>
        <v xml:space="preserve"> </v>
      </c>
      <c r="P5" s="125"/>
      <c r="Q5" s="125"/>
      <c r="R5" s="13"/>
      <c r="S5" s="16"/>
    </row>
    <row r="6" spans="1:19" ht="13.8" customHeight="1">
      <c r="B6" s="17" t="s">
        <v>8</v>
      </c>
      <c r="C6" s="18"/>
      <c r="D6" s="18"/>
      <c r="M6" s="19"/>
      <c r="N6" s="20"/>
      <c r="O6" s="21"/>
      <c r="P6" s="21"/>
      <c r="Q6" s="21"/>
      <c r="R6" s="21"/>
      <c r="S6" s="22"/>
    </row>
    <row r="7" spans="1:19" ht="13.8" customHeight="1">
      <c r="B7" s="23"/>
      <c r="C7" s="11"/>
      <c r="D7" s="156"/>
      <c r="E7" s="156"/>
      <c r="F7" s="156"/>
      <c r="G7" s="156"/>
      <c r="H7" s="156"/>
      <c r="I7" s="156"/>
      <c r="J7" s="156"/>
      <c r="K7" s="156"/>
      <c r="M7" s="24"/>
      <c r="N7" s="76"/>
      <c r="O7" s="76"/>
      <c r="P7" s="76"/>
      <c r="Q7" s="76"/>
      <c r="R7" s="76"/>
      <c r="S7" s="25"/>
    </row>
    <row r="8" spans="1:19" ht="13.8" customHeight="1">
      <c r="B8" s="17" t="s">
        <v>9</v>
      </c>
      <c r="C8" s="18"/>
      <c r="D8" s="26"/>
      <c r="F8" s="5"/>
      <c r="G8" s="5"/>
      <c r="H8" s="5"/>
      <c r="I8" s="13"/>
      <c r="J8" s="13"/>
      <c r="M8" s="24"/>
      <c r="N8" s="76"/>
      <c r="O8" s="76"/>
      <c r="P8" s="76"/>
      <c r="Q8" s="76"/>
      <c r="R8" s="76"/>
      <c r="S8" s="25"/>
    </row>
    <row r="9" spans="1:19" ht="13.8" customHeight="1">
      <c r="B9" s="11"/>
      <c r="C9" s="11"/>
      <c r="D9" s="156"/>
      <c r="E9" s="156"/>
      <c r="F9" s="156"/>
      <c r="G9" s="156"/>
      <c r="H9" s="156"/>
      <c r="I9" s="156"/>
      <c r="J9" s="156"/>
      <c r="K9" s="156"/>
      <c r="M9" s="24"/>
      <c r="P9" s="27"/>
      <c r="Q9" s="28"/>
      <c r="R9" s="29"/>
      <c r="S9" s="25"/>
    </row>
    <row r="10" spans="1:19" ht="13.8" customHeight="1">
      <c r="B10" s="78" t="s">
        <v>1</v>
      </c>
      <c r="C10" s="18"/>
      <c r="D10" s="18"/>
      <c r="M10" s="24"/>
      <c r="N10" s="28"/>
      <c r="P10" s="28"/>
      <c r="Q10" s="28"/>
      <c r="S10" s="25"/>
    </row>
    <row r="11" spans="1:19" ht="13.8" customHeight="1">
      <c r="B11" s="23"/>
      <c r="C11" s="11"/>
      <c r="D11" s="156"/>
      <c r="E11" s="156"/>
      <c r="F11" s="156"/>
      <c r="G11" s="156"/>
      <c r="H11" s="156"/>
      <c r="I11" s="156"/>
      <c r="J11" s="156"/>
      <c r="K11" s="156"/>
      <c r="M11" s="24"/>
      <c r="N11" s="30"/>
      <c r="O11" s="146"/>
      <c r="P11" s="146"/>
      <c r="Q11" s="28"/>
      <c r="S11" s="25"/>
    </row>
    <row r="12" spans="1:19" ht="13.8" customHeight="1">
      <c r="B12" s="78" t="s">
        <v>10</v>
      </c>
      <c r="C12" s="18"/>
      <c r="D12" s="26"/>
      <c r="F12" s="5"/>
      <c r="G12" s="5"/>
      <c r="H12" s="5"/>
      <c r="I12" s="13"/>
      <c r="J12" s="13"/>
      <c r="L12" s="16"/>
      <c r="M12" s="24"/>
      <c r="N12" s="31"/>
      <c r="O12" s="146"/>
      <c r="P12" s="146"/>
      <c r="Q12" s="28"/>
      <c r="R12" s="84">
        <f>IF(J$48&lt;=0,0,MIN(J$48*0.2,J31))</f>
        <v>0</v>
      </c>
      <c r="S12" s="25"/>
    </row>
    <row r="13" spans="1:19" ht="13.8" customHeight="1">
      <c r="B13" s="23"/>
      <c r="C13" s="11"/>
      <c r="D13" s="157"/>
      <c r="E13" s="156"/>
      <c r="F13" s="156"/>
      <c r="G13" s="156"/>
      <c r="H13" s="156"/>
      <c r="I13" s="156"/>
      <c r="J13" s="156"/>
      <c r="K13" s="156"/>
      <c r="L13" s="16"/>
      <c r="M13" s="24"/>
      <c r="N13" s="31"/>
      <c r="O13" s="78"/>
      <c r="P13" s="32"/>
      <c r="Q13" s="28"/>
      <c r="R13" s="84">
        <f>J31</f>
        <v>0</v>
      </c>
      <c r="S13" s="25"/>
    </row>
    <row r="14" spans="1:19" ht="13.8" customHeight="1">
      <c r="B14" s="78" t="s">
        <v>2</v>
      </c>
      <c r="C14" s="18"/>
      <c r="D14" s="26"/>
      <c r="F14" s="5"/>
      <c r="G14" s="5"/>
      <c r="H14" s="5"/>
      <c r="I14" s="13"/>
      <c r="J14" s="13"/>
      <c r="L14" s="16"/>
      <c r="M14" s="79"/>
      <c r="N14" s="58"/>
      <c r="O14" s="34"/>
      <c r="P14" s="34"/>
      <c r="Q14" s="43"/>
      <c r="R14" s="109">
        <f>R12+R13</f>
        <v>0</v>
      </c>
      <c r="S14" s="25"/>
    </row>
    <row r="15" spans="1:19" ht="13.8" customHeight="1">
      <c r="B15" s="23"/>
      <c r="C15" s="11"/>
      <c r="D15" s="156"/>
      <c r="E15" s="156"/>
      <c r="F15" s="156"/>
      <c r="G15" s="156"/>
      <c r="H15" s="156"/>
      <c r="I15" s="156"/>
      <c r="J15" s="156"/>
      <c r="K15" s="156"/>
      <c r="L15" s="30"/>
      <c r="M15" s="79"/>
      <c r="N15" s="58"/>
      <c r="O15" s="34"/>
      <c r="P15" s="34"/>
      <c r="Q15" s="43"/>
      <c r="R15" s="85"/>
      <c r="S15" s="25"/>
    </row>
    <row r="16" spans="1:19" ht="13.8" customHeight="1">
      <c r="B16" s="78" t="s">
        <v>11</v>
      </c>
      <c r="D16" s="13"/>
      <c r="E16" s="14"/>
      <c r="F16" s="13"/>
      <c r="G16" s="13"/>
      <c r="H16" s="13"/>
      <c r="I16" s="13"/>
      <c r="J16" s="13"/>
      <c r="L16" s="16"/>
      <c r="M16" s="79"/>
      <c r="N16" s="58"/>
      <c r="O16" s="34"/>
      <c r="P16" s="34"/>
      <c r="Q16" s="43"/>
      <c r="R16" s="86"/>
      <c r="S16" s="25"/>
    </row>
    <row r="17" spans="2:20" ht="13.8" customHeight="1">
      <c r="B17" s="23"/>
      <c r="C17" s="11"/>
      <c r="D17" s="156"/>
      <c r="E17" s="156"/>
      <c r="F17" s="156"/>
      <c r="G17" s="156"/>
      <c r="H17" s="156"/>
      <c r="I17" s="156"/>
      <c r="J17" s="156"/>
      <c r="K17" s="156"/>
      <c r="L17" s="16"/>
      <c r="M17" s="24"/>
      <c r="N17" s="28"/>
      <c r="O17" s="30"/>
      <c r="P17" s="36"/>
      <c r="Q17" s="28"/>
      <c r="R17" s="87"/>
      <c r="S17" s="25"/>
    </row>
    <row r="18" spans="2:20" ht="13.8" customHeight="1">
      <c r="B18" s="78" t="s">
        <v>12</v>
      </c>
      <c r="E18" s="14"/>
      <c r="F18" s="6"/>
      <c r="G18" s="6"/>
      <c r="H18" s="6"/>
      <c r="L18" s="16"/>
      <c r="M18" s="24"/>
      <c r="O18" s="37"/>
      <c r="P18" s="32"/>
      <c r="Q18" s="30"/>
      <c r="R18" s="84">
        <f>IF(J$48&lt;=0,0,MIN(J$48*0.06,J32))</f>
        <v>0</v>
      </c>
      <c r="S18" s="25"/>
    </row>
    <row r="19" spans="2:20" ht="13.8" customHeight="1">
      <c r="B19" s="38"/>
      <c r="C19" s="11"/>
      <c r="D19" s="156"/>
      <c r="E19" s="156"/>
      <c r="F19" s="156"/>
      <c r="G19" s="156"/>
      <c r="H19" s="156"/>
      <c r="I19" s="156"/>
      <c r="J19" s="156"/>
      <c r="K19" s="156"/>
      <c r="L19" s="16"/>
      <c r="M19" s="24"/>
      <c r="N19" s="135"/>
      <c r="O19" s="103"/>
      <c r="P19" s="95"/>
      <c r="Q19" s="135"/>
      <c r="R19" s="84">
        <f>J32</f>
        <v>0</v>
      </c>
      <c r="S19" s="25"/>
    </row>
    <row r="20" spans="2:20" s="16" customFormat="1" ht="13.8" customHeight="1">
      <c r="B20" s="149" t="s">
        <v>13</v>
      </c>
      <c r="C20" s="150"/>
      <c r="D20" s="150"/>
      <c r="E20" s="150"/>
      <c r="F20" s="150"/>
      <c r="G20" s="150"/>
      <c r="H20" s="150"/>
      <c r="I20" s="150"/>
      <c r="J20" s="150"/>
      <c r="K20" s="6"/>
      <c r="M20" s="24"/>
      <c r="N20" s="136"/>
      <c r="O20" s="104"/>
      <c r="P20" s="95"/>
      <c r="Q20" s="136"/>
      <c r="R20" s="110">
        <f>SUM(R18:R19)</f>
        <v>0</v>
      </c>
      <c r="S20" s="25"/>
    </row>
    <row r="21" spans="2:20" s="16" customFormat="1" ht="7.8" customHeight="1">
      <c r="B21" s="19"/>
      <c r="C21" s="39"/>
      <c r="D21" s="39"/>
      <c r="E21" s="40"/>
      <c r="F21" s="41"/>
      <c r="G21" s="41"/>
      <c r="H21" s="41"/>
      <c r="I21" s="39"/>
      <c r="J21" s="39"/>
      <c r="K21" s="22"/>
      <c r="M21" s="24"/>
      <c r="N21" s="31"/>
      <c r="O21" s="95"/>
      <c r="P21" s="95"/>
      <c r="Q21" s="28"/>
      <c r="R21" s="85"/>
      <c r="S21" s="25"/>
    </row>
    <row r="22" spans="2:20" s="16" customFormat="1" ht="13.8" customHeight="1">
      <c r="B22" s="24"/>
      <c r="C22" s="28" t="s">
        <v>14</v>
      </c>
      <c r="D22" s="28"/>
      <c r="E22" s="27"/>
      <c r="F22" s="28"/>
      <c r="G22" s="28"/>
      <c r="H22" s="28"/>
      <c r="I22" s="30"/>
      <c r="J22" s="30"/>
      <c r="K22" s="25"/>
      <c r="M22" s="24"/>
      <c r="N22" s="30"/>
      <c r="O22" s="42"/>
      <c r="P22" s="32"/>
      <c r="Q22" s="43"/>
      <c r="R22" s="86"/>
      <c r="S22" s="25"/>
    </row>
    <row r="23" spans="2:20" s="16" customFormat="1" ht="13.8" customHeight="1">
      <c r="B23" s="24"/>
      <c r="E23" s="31" t="s">
        <v>23</v>
      </c>
      <c r="F23" s="82"/>
      <c r="G23" s="44"/>
      <c r="H23" s="28"/>
      <c r="J23" s="89">
        <v>0</v>
      </c>
      <c r="K23" s="25"/>
      <c r="M23" s="24"/>
      <c r="N23" s="30"/>
      <c r="O23" s="77"/>
      <c r="P23" s="76"/>
      <c r="Q23" s="28"/>
      <c r="R23" s="86"/>
      <c r="S23" s="25"/>
      <c r="T23" s="30"/>
    </row>
    <row r="24" spans="2:20" s="16" customFormat="1" ht="13.8" customHeight="1">
      <c r="B24" s="45"/>
      <c r="C24" s="46"/>
      <c r="D24" s="46"/>
      <c r="E24" s="47"/>
      <c r="F24" s="48"/>
      <c r="G24" s="48"/>
      <c r="H24" s="48"/>
      <c r="I24" s="33"/>
      <c r="J24" s="84"/>
      <c r="K24" s="49"/>
      <c r="M24" s="24"/>
      <c r="N24" s="28"/>
      <c r="O24" s="76"/>
      <c r="P24" s="76"/>
      <c r="Q24" s="28"/>
      <c r="R24" s="86"/>
      <c r="S24" s="25"/>
    </row>
    <row r="25" spans="2:20" s="16" customFormat="1" ht="6.6" customHeight="1">
      <c r="E25" s="50"/>
      <c r="F25" s="51"/>
      <c r="G25" s="51"/>
      <c r="H25" s="51"/>
      <c r="I25" s="52"/>
      <c r="J25" s="90"/>
      <c r="M25" s="24"/>
      <c r="N25" s="30"/>
      <c r="O25" s="76"/>
      <c r="P25" s="76"/>
      <c r="Q25" s="28"/>
      <c r="R25" s="154">
        <f>IF(J$48&lt;=0,0,MIN(J$48*0.04,J33))</f>
        <v>0</v>
      </c>
      <c r="S25" s="25"/>
    </row>
    <row r="26" spans="2:20" s="16" customFormat="1" ht="6.6" customHeight="1">
      <c r="B26" s="19"/>
      <c r="C26" s="39"/>
      <c r="D26" s="39"/>
      <c r="E26" s="40"/>
      <c r="F26" s="41"/>
      <c r="G26" s="41"/>
      <c r="H26" s="41"/>
      <c r="I26" s="35"/>
      <c r="J26" s="85"/>
      <c r="K26" s="22"/>
      <c r="M26" s="24"/>
      <c r="N26" s="30"/>
      <c r="O26" s="30"/>
      <c r="P26" s="36"/>
      <c r="Q26" s="28"/>
      <c r="R26" s="155"/>
      <c r="S26" s="25"/>
    </row>
    <row r="27" spans="2:20" s="16" customFormat="1" ht="13.8" customHeight="1">
      <c r="B27" s="24"/>
      <c r="C27" s="44" t="s">
        <v>22</v>
      </c>
      <c r="D27" s="28"/>
      <c r="E27" s="27"/>
      <c r="F27" s="116" t="str">
        <f>IF($J$48&gt;=0," ","Expenses exceed income")</f>
        <v xml:space="preserve"> </v>
      </c>
      <c r="G27" s="117"/>
      <c r="H27" s="117"/>
      <c r="I27" s="117"/>
      <c r="J27" s="117"/>
      <c r="K27" s="25"/>
      <c r="M27" s="24"/>
      <c r="O27" s="37"/>
      <c r="P27" s="32"/>
      <c r="Q27" s="30"/>
      <c r="R27" s="88">
        <f>J33</f>
        <v>0</v>
      </c>
      <c r="S27" s="25"/>
    </row>
    <row r="28" spans="2:20" s="16" customFormat="1" ht="13.8" customHeight="1">
      <c r="B28" s="24"/>
      <c r="C28" s="28" t="s">
        <v>15</v>
      </c>
      <c r="D28" s="28"/>
      <c r="E28" s="27"/>
      <c r="F28" s="28"/>
      <c r="G28" s="28"/>
      <c r="H28" s="28"/>
      <c r="J28" s="86"/>
      <c r="K28" s="25"/>
      <c r="M28" s="24"/>
      <c r="N28" s="74"/>
      <c r="O28" s="78"/>
      <c r="P28" s="43"/>
      <c r="Q28" s="43"/>
      <c r="R28" s="111">
        <f>SUM(R25:R27)</f>
        <v>0</v>
      </c>
      <c r="S28" s="25"/>
    </row>
    <row r="29" spans="2:20" s="16" customFormat="1" ht="13.8" customHeight="1">
      <c r="B29" s="24"/>
      <c r="C29" s="28" t="s">
        <v>16</v>
      </c>
      <c r="D29" s="28"/>
      <c r="E29" s="27"/>
      <c r="F29" s="28"/>
      <c r="G29" s="28"/>
      <c r="H29" s="28"/>
      <c r="J29" s="86"/>
      <c r="K29" s="25"/>
      <c r="M29" s="24"/>
      <c r="N29" s="28"/>
      <c r="O29" s="77"/>
      <c r="P29" s="32"/>
      <c r="Q29" s="28"/>
      <c r="R29" s="86"/>
      <c r="S29" s="25"/>
    </row>
    <row r="30" spans="2:20" s="16" customFormat="1" ht="13.8" customHeight="1">
      <c r="B30" s="24"/>
      <c r="C30" s="28"/>
      <c r="D30" s="15" t="s">
        <v>17</v>
      </c>
      <c r="E30" s="27"/>
      <c r="F30" s="28"/>
      <c r="G30" s="28"/>
      <c r="H30" s="28"/>
      <c r="J30" s="84">
        <f>J23*0.3</f>
        <v>0</v>
      </c>
      <c r="K30" s="25"/>
      <c r="M30" s="24"/>
      <c r="N30" s="30"/>
      <c r="O30" s="76"/>
      <c r="P30" s="76"/>
      <c r="Q30" s="28"/>
      <c r="R30" s="87"/>
      <c r="S30" s="25"/>
    </row>
    <row r="31" spans="2:20" s="16" customFormat="1" ht="13.8" customHeight="1">
      <c r="B31" s="24"/>
      <c r="C31" s="28" t="s">
        <v>5</v>
      </c>
      <c r="D31" s="30"/>
      <c r="E31" s="27"/>
      <c r="F31" s="28"/>
      <c r="G31" s="28"/>
      <c r="H31" s="28"/>
      <c r="J31" s="89">
        <v>0</v>
      </c>
      <c r="K31" s="25"/>
      <c r="M31" s="24"/>
      <c r="N31" s="30"/>
      <c r="O31" s="76"/>
      <c r="P31" s="76"/>
      <c r="Q31" s="28"/>
      <c r="R31" s="86"/>
      <c r="S31" s="25"/>
    </row>
    <row r="32" spans="2:20" s="16" customFormat="1" ht="13.8" customHeight="1">
      <c r="B32" s="24"/>
      <c r="C32" s="28" t="s">
        <v>3</v>
      </c>
      <c r="D32" s="30"/>
      <c r="E32" s="27"/>
      <c r="F32" s="28"/>
      <c r="G32" s="28"/>
      <c r="H32" s="28"/>
      <c r="J32" s="89">
        <v>0</v>
      </c>
      <c r="K32" s="25"/>
      <c r="M32" s="24"/>
      <c r="O32" s="18"/>
      <c r="P32" s="76"/>
      <c r="Q32" s="28"/>
      <c r="R32" s="109">
        <f>J34</f>
        <v>0</v>
      </c>
      <c r="S32" s="25"/>
    </row>
    <row r="33" spans="2:19" s="16" customFormat="1" ht="13.8" customHeight="1">
      <c r="B33" s="24"/>
      <c r="C33" s="28" t="s">
        <v>6</v>
      </c>
      <c r="D33" s="30"/>
      <c r="E33" s="27"/>
      <c r="F33" s="28"/>
      <c r="G33" s="28"/>
      <c r="H33" s="28"/>
      <c r="J33" s="89">
        <v>0</v>
      </c>
      <c r="K33" s="25"/>
      <c r="M33" s="24"/>
      <c r="O33" s="37"/>
      <c r="P33" s="32"/>
      <c r="Q33" s="30"/>
      <c r="R33" s="86"/>
      <c r="S33" s="25"/>
    </row>
    <row r="34" spans="2:19" s="16" customFormat="1" ht="13.8" customHeight="1">
      <c r="B34" s="24"/>
      <c r="C34" s="28" t="s">
        <v>4</v>
      </c>
      <c r="D34" s="30"/>
      <c r="E34" s="27"/>
      <c r="F34" s="28"/>
      <c r="G34" s="28"/>
      <c r="H34" s="53"/>
      <c r="J34" s="89">
        <v>0</v>
      </c>
      <c r="K34" s="25"/>
      <c r="M34" s="24"/>
      <c r="N34" s="37"/>
      <c r="P34" s="32"/>
      <c r="Q34" s="30"/>
      <c r="R34" s="86"/>
      <c r="S34" s="25"/>
    </row>
    <row r="35" spans="2:19" s="16" customFormat="1" ht="13.8" customHeight="1">
      <c r="B35" s="24"/>
      <c r="C35" s="28"/>
      <c r="D35" s="151" t="s">
        <v>42</v>
      </c>
      <c r="E35" s="152"/>
      <c r="F35" s="152"/>
      <c r="G35" s="152"/>
      <c r="H35" s="53"/>
      <c r="J35" s="87"/>
      <c r="K35" s="25"/>
      <c r="M35" s="24"/>
      <c r="N35" s="55"/>
      <c r="O35" s="78"/>
      <c r="P35" s="28"/>
      <c r="Q35" s="28"/>
      <c r="R35" s="108">
        <f>J30</f>
        <v>0</v>
      </c>
      <c r="S35" s="25"/>
    </row>
    <row r="36" spans="2:19" s="16" customFormat="1" ht="13.8" customHeight="1">
      <c r="B36" s="24"/>
      <c r="C36" s="28"/>
      <c r="D36" s="153"/>
      <c r="E36" s="153"/>
      <c r="F36" s="153"/>
      <c r="G36" s="153"/>
      <c r="H36" s="53"/>
      <c r="J36" s="87"/>
      <c r="K36" s="25"/>
      <c r="M36" s="24"/>
      <c r="N36" s="30"/>
      <c r="O36" s="57"/>
      <c r="P36" s="28"/>
      <c r="Q36" s="28"/>
      <c r="R36" s="113"/>
      <c r="S36" s="25"/>
    </row>
    <row r="37" spans="2:19" s="16" customFormat="1" ht="13.8" customHeight="1">
      <c r="B37" s="24"/>
      <c r="C37" s="28" t="s">
        <v>7</v>
      </c>
      <c r="D37" s="30"/>
      <c r="E37" s="27"/>
      <c r="F37" s="28"/>
      <c r="G37" s="28"/>
      <c r="H37" s="54"/>
      <c r="J37" s="89">
        <v>0</v>
      </c>
      <c r="K37" s="25"/>
      <c r="M37" s="79"/>
      <c r="N37" s="98" t="s">
        <v>39</v>
      </c>
      <c r="O37" s="80"/>
      <c r="P37" s="32"/>
      <c r="Q37" s="43"/>
      <c r="R37" s="113"/>
      <c r="S37" s="25"/>
    </row>
    <row r="38" spans="2:19" s="16" customFormat="1" ht="13.8" customHeight="1">
      <c r="B38" s="24"/>
      <c r="C38" s="28"/>
      <c r="D38" s="30"/>
      <c r="E38" s="56"/>
      <c r="F38" s="44"/>
      <c r="G38" s="44"/>
      <c r="H38" s="44"/>
      <c r="K38" s="25"/>
      <c r="M38" s="79"/>
      <c r="N38" s="67"/>
      <c r="O38" s="96" t="s">
        <v>37</v>
      </c>
      <c r="P38" s="36"/>
      <c r="Q38" s="43"/>
      <c r="R38" s="108">
        <f>IF(J$48&lt;=0,0,J$48*0.7)</f>
        <v>0</v>
      </c>
      <c r="S38" s="25"/>
    </row>
    <row r="39" spans="2:19" s="16" customFormat="1" ht="13.8" customHeight="1">
      <c r="B39" s="24"/>
      <c r="C39" s="30"/>
      <c r="D39" s="30"/>
      <c r="E39" s="58" t="s">
        <v>24</v>
      </c>
      <c r="F39" s="59"/>
      <c r="G39" s="59"/>
      <c r="H39" s="60"/>
      <c r="I39" s="74"/>
      <c r="J39" s="94">
        <f>SUM(J30:J37)</f>
        <v>0</v>
      </c>
      <c r="K39" s="25"/>
      <c r="M39" s="24"/>
      <c r="O39" s="106" t="s">
        <v>40</v>
      </c>
      <c r="P39" s="83"/>
      <c r="Q39" s="83"/>
      <c r="R39" s="114"/>
      <c r="S39" s="25"/>
    </row>
    <row r="40" spans="2:19" s="16" customFormat="1" ht="6.75" customHeight="1">
      <c r="B40" s="45"/>
      <c r="C40" s="11"/>
      <c r="D40" s="11"/>
      <c r="E40" s="3"/>
      <c r="F40" s="4"/>
      <c r="G40" s="4"/>
      <c r="H40" s="4"/>
      <c r="I40" s="11"/>
      <c r="J40" s="91"/>
      <c r="K40" s="49"/>
      <c r="M40" s="24"/>
      <c r="N40" s="75"/>
      <c r="O40" s="137" t="s">
        <v>41</v>
      </c>
      <c r="P40" s="55"/>
      <c r="Q40" s="55"/>
      <c r="R40" s="113"/>
      <c r="S40" s="25"/>
    </row>
    <row r="41" spans="2:19" s="16" customFormat="1" ht="6.75" customHeight="1">
      <c r="B41" s="30"/>
      <c r="C41" s="15"/>
      <c r="D41" s="15"/>
      <c r="E41" s="56"/>
      <c r="F41" s="44"/>
      <c r="G41" s="44"/>
      <c r="H41" s="44"/>
      <c r="I41" s="15"/>
      <c r="J41" s="92"/>
      <c r="K41" s="30"/>
      <c r="M41" s="24"/>
      <c r="O41" s="138"/>
      <c r="R41" s="113"/>
      <c r="S41" s="25"/>
    </row>
    <row r="42" spans="2:19" s="16" customFormat="1" ht="6.75" customHeight="1">
      <c r="B42" s="62"/>
      <c r="C42" s="63"/>
      <c r="D42" s="39"/>
      <c r="E42" s="39"/>
      <c r="F42" s="64"/>
      <c r="G42" s="64"/>
      <c r="H42" s="64"/>
      <c r="I42" s="63"/>
      <c r="J42" s="93"/>
      <c r="K42" s="22"/>
      <c r="M42" s="24"/>
      <c r="N42" s="30"/>
      <c r="O42" s="137"/>
      <c r="P42" s="30"/>
      <c r="Q42" s="30"/>
      <c r="R42" s="113"/>
      <c r="S42" s="25"/>
    </row>
    <row r="43" spans="2:19" s="16" customFormat="1" ht="6.9" customHeight="1">
      <c r="B43" s="65"/>
      <c r="C43" s="131" t="s">
        <v>21</v>
      </c>
      <c r="D43" s="130"/>
      <c r="E43" s="130"/>
      <c r="F43" s="44"/>
      <c r="G43" s="44"/>
      <c r="H43" s="44"/>
      <c r="I43" s="15"/>
      <c r="J43" s="92"/>
      <c r="K43" s="25"/>
      <c r="L43" s="6"/>
      <c r="M43" s="24"/>
      <c r="N43" s="30"/>
      <c r="O43" s="138"/>
      <c r="P43" s="30"/>
      <c r="Q43" s="30"/>
      <c r="R43" s="113"/>
      <c r="S43" s="25"/>
    </row>
    <row r="44" spans="2:19" s="16" customFormat="1" ht="6.9" customHeight="1">
      <c r="B44" s="65"/>
      <c r="C44" s="130"/>
      <c r="D44" s="130"/>
      <c r="E44" s="130"/>
      <c r="F44" s="44"/>
      <c r="G44" s="44"/>
      <c r="H44" s="44"/>
      <c r="I44" s="15"/>
      <c r="J44" s="92"/>
      <c r="K44" s="25"/>
      <c r="L44" s="6"/>
      <c r="M44" s="24"/>
      <c r="N44" s="30"/>
      <c r="P44" s="30"/>
      <c r="Q44" s="30"/>
      <c r="R44" s="113"/>
      <c r="S44" s="25"/>
    </row>
    <row r="45" spans="2:19" s="16" customFormat="1" ht="6.9" customHeight="1">
      <c r="B45" s="65"/>
      <c r="C45" s="129" t="s">
        <v>18</v>
      </c>
      <c r="D45" s="130"/>
      <c r="E45" s="130"/>
      <c r="F45" s="132" t="s">
        <v>19</v>
      </c>
      <c r="G45" s="44"/>
      <c r="H45" s="44"/>
      <c r="J45" s="133">
        <f>J23</f>
        <v>0</v>
      </c>
      <c r="K45" s="25"/>
      <c r="L45" s="6"/>
      <c r="M45" s="24"/>
      <c r="N45" s="141" t="s">
        <v>27</v>
      </c>
      <c r="O45" s="142"/>
      <c r="R45" s="113"/>
      <c r="S45" s="25"/>
    </row>
    <row r="46" spans="2:19" s="16" customFormat="1" ht="6.9" customHeight="1">
      <c r="B46" s="65"/>
      <c r="C46" s="130"/>
      <c r="D46" s="130"/>
      <c r="E46" s="130"/>
      <c r="F46" s="130"/>
      <c r="G46" s="44"/>
      <c r="H46" s="44"/>
      <c r="J46" s="134"/>
      <c r="K46" s="25"/>
      <c r="L46" s="6"/>
      <c r="M46" s="24"/>
      <c r="N46" s="142"/>
      <c r="O46" s="142"/>
      <c r="R46" s="115"/>
      <c r="S46" s="25"/>
    </row>
    <row r="47" spans="2:19" s="16" customFormat="1" ht="13.8" customHeight="1">
      <c r="B47" s="65"/>
      <c r="C47" s="66" t="s">
        <v>25</v>
      </c>
      <c r="D47" s="30"/>
      <c r="E47" s="30"/>
      <c r="F47" s="15" t="s">
        <v>20</v>
      </c>
      <c r="G47" s="44"/>
      <c r="H47" s="44"/>
      <c r="J47" s="88">
        <f>J39</f>
        <v>0</v>
      </c>
      <c r="K47" s="25"/>
      <c r="L47" s="6"/>
      <c r="M47" s="24"/>
      <c r="N47" s="97"/>
      <c r="O47" s="99" t="s">
        <v>28</v>
      </c>
      <c r="P47" s="36"/>
      <c r="Q47" s="28"/>
      <c r="R47" s="108">
        <f>J23</f>
        <v>0</v>
      </c>
      <c r="S47" s="25"/>
    </row>
    <row r="48" spans="2:19" s="16" customFormat="1" ht="13.5" customHeight="1">
      <c r="B48" s="65"/>
      <c r="D48" s="55"/>
      <c r="E48" s="31" t="s">
        <v>26</v>
      </c>
      <c r="F48" s="44"/>
      <c r="G48" s="44"/>
      <c r="H48" s="44"/>
      <c r="J48" s="88">
        <f>+J45-J47</f>
        <v>0</v>
      </c>
      <c r="K48" s="25"/>
      <c r="L48" s="6"/>
      <c r="M48" s="24"/>
      <c r="N48" s="30"/>
      <c r="O48" s="6" t="s">
        <v>34</v>
      </c>
      <c r="R48" s="113"/>
      <c r="S48" s="25"/>
    </row>
    <row r="49" spans="1:20" s="16" customFormat="1" ht="6.75" customHeight="1">
      <c r="A49" s="6"/>
      <c r="B49" s="65"/>
      <c r="C49" s="15"/>
      <c r="D49" s="15"/>
      <c r="E49" s="56"/>
      <c r="F49" s="44"/>
      <c r="G49" s="44"/>
      <c r="H49" s="44"/>
      <c r="I49" s="15"/>
      <c r="J49" s="15"/>
      <c r="K49" s="25"/>
      <c r="L49" s="6"/>
      <c r="M49" s="24"/>
      <c r="O49" s="139" t="s">
        <v>32</v>
      </c>
      <c r="P49" s="140"/>
      <c r="Q49" s="102"/>
      <c r="R49" s="113"/>
      <c r="S49" s="25"/>
    </row>
    <row r="50" spans="1:20" s="16" customFormat="1" ht="3.6" customHeight="1">
      <c r="A50" s="6"/>
      <c r="B50" s="118"/>
      <c r="C50" s="123"/>
      <c r="D50" s="123"/>
      <c r="E50" s="126" t="str">
        <f>IF($J$48&gt;=0," ","Add income or reduce expenses")</f>
        <v xml:space="preserve"> </v>
      </c>
      <c r="F50" s="127"/>
      <c r="G50" s="127"/>
      <c r="H50" s="127"/>
      <c r="I50" s="127"/>
      <c r="J50" s="127"/>
      <c r="K50" s="119"/>
      <c r="L50" s="6"/>
      <c r="M50" s="24"/>
      <c r="N50" s="61"/>
      <c r="O50" s="140"/>
      <c r="P50" s="140"/>
      <c r="Q50" s="102"/>
      <c r="R50" s="113"/>
      <c r="S50" s="25"/>
    </row>
    <row r="51" spans="1:20" s="16" customFormat="1" ht="11.4" customHeight="1">
      <c r="A51" s="6"/>
      <c r="B51" s="120"/>
      <c r="C51" s="121"/>
      <c r="D51" s="121"/>
      <c r="E51" s="128"/>
      <c r="F51" s="128"/>
      <c r="G51" s="128"/>
      <c r="H51" s="128"/>
      <c r="I51" s="128"/>
      <c r="J51" s="128"/>
      <c r="K51" s="122"/>
      <c r="L51" s="6"/>
      <c r="M51" s="24"/>
      <c r="N51" s="30"/>
      <c r="O51" s="124" t="s">
        <v>33</v>
      </c>
      <c r="P51" s="125"/>
      <c r="Q51" s="125"/>
      <c r="R51" s="108">
        <f>R14+R20+R28+R32+R35+R38+J37</f>
        <v>0</v>
      </c>
      <c r="S51" s="25"/>
    </row>
    <row r="52" spans="1:20" s="16" customFormat="1" ht="13.8" customHeight="1">
      <c r="A52" s="6"/>
      <c r="B52" s="15"/>
      <c r="C52" s="15"/>
      <c r="D52" s="15"/>
      <c r="E52" s="55"/>
      <c r="F52" s="44"/>
      <c r="G52" s="44"/>
      <c r="H52" s="44"/>
      <c r="I52" s="15"/>
      <c r="J52" s="15"/>
      <c r="K52" s="15"/>
      <c r="L52" s="6"/>
      <c r="M52" s="24"/>
      <c r="N52" s="31"/>
      <c r="O52" s="124" t="str">
        <f>IF(J48&gt;=0,"Subtract this amount ⑤ from the ① Total Income","Adjust income or expenses to make Net Income&gt;0")</f>
        <v>Subtract this amount ⑤ from the ① Total Income</v>
      </c>
      <c r="P52" s="125"/>
      <c r="Q52" s="125"/>
      <c r="R52" s="107">
        <f>R47-R51</f>
        <v>0</v>
      </c>
      <c r="S52" s="69"/>
    </row>
    <row r="53" spans="1:20" s="16" customFormat="1" ht="13.2" customHeight="1">
      <c r="A53" s="6"/>
      <c r="B53" s="15"/>
      <c r="C53" s="70"/>
      <c r="D53" s="15"/>
      <c r="E53" s="56"/>
      <c r="F53" s="44"/>
      <c r="G53" s="44"/>
      <c r="H53" s="44"/>
      <c r="I53" s="15"/>
      <c r="J53" s="15"/>
      <c r="K53" s="15"/>
      <c r="L53" s="6"/>
      <c r="M53" s="65"/>
      <c r="N53" s="15"/>
      <c r="O53" s="105" t="s">
        <v>35</v>
      </c>
      <c r="P53" s="71"/>
      <c r="Q53" s="15"/>
      <c r="R53" s="113"/>
      <c r="S53" s="69"/>
      <c r="T53" s="6"/>
    </row>
    <row r="54" spans="1:20" s="16" customFormat="1" ht="13.2" customHeight="1">
      <c r="A54" s="6"/>
      <c r="B54" s="15"/>
      <c r="C54" s="70"/>
      <c r="D54" s="15"/>
      <c r="E54" s="56"/>
      <c r="F54" s="44"/>
      <c r="G54" s="44"/>
      <c r="H54" s="44"/>
      <c r="I54" s="15"/>
      <c r="J54" s="15"/>
      <c r="K54" s="15"/>
      <c r="L54" s="6"/>
      <c r="M54" s="65"/>
      <c r="N54" s="15"/>
      <c r="O54" s="100" t="s">
        <v>38</v>
      </c>
      <c r="P54" s="71"/>
      <c r="Q54" s="15"/>
      <c r="R54" s="112">
        <f>R52+R38+R35</f>
        <v>0</v>
      </c>
      <c r="S54" s="69"/>
      <c r="T54" s="6"/>
    </row>
    <row r="55" spans="1:20" ht="13.5" customHeight="1">
      <c r="B55" s="15"/>
      <c r="C55" s="70"/>
      <c r="D55" s="15"/>
      <c r="E55" s="56"/>
      <c r="F55" s="44"/>
      <c r="G55" s="44"/>
      <c r="H55" s="44"/>
      <c r="I55" s="15"/>
      <c r="J55" s="15"/>
      <c r="K55" s="15"/>
      <c r="M55" s="65"/>
      <c r="N55" s="15"/>
      <c r="O55" s="101" t="s">
        <v>36</v>
      </c>
      <c r="P55" s="71"/>
      <c r="Q55" s="15"/>
      <c r="R55" s="15"/>
      <c r="S55" s="69"/>
    </row>
    <row r="56" spans="1:20" ht="11.4" customHeight="1">
      <c r="C56" s="70"/>
      <c r="M56" s="68"/>
      <c r="N56" s="11"/>
      <c r="O56" s="11"/>
      <c r="P56" s="72"/>
      <c r="Q56" s="11"/>
      <c r="R56" s="11"/>
      <c r="S56" s="73"/>
    </row>
    <row r="57" spans="1:20" ht="46.8" customHeight="1">
      <c r="C57" s="70"/>
    </row>
    <row r="58" spans="1:20" ht="13.5" customHeight="1">
      <c r="R58" s="143" t="s">
        <v>43</v>
      </c>
      <c r="S58" s="143"/>
    </row>
    <row r="59" spans="1:20"/>
  </sheetData>
  <sheetProtection sheet="1" objects="1" scenarios="1"/>
  <mergeCells count="29">
    <mergeCell ref="R58:S58"/>
    <mergeCell ref="O42:O43"/>
    <mergeCell ref="O1:S1"/>
    <mergeCell ref="O11:P12"/>
    <mergeCell ref="B2:S2"/>
    <mergeCell ref="B20:J20"/>
    <mergeCell ref="D35:G36"/>
    <mergeCell ref="R25:R26"/>
    <mergeCell ref="D15:K15"/>
    <mergeCell ref="D17:K17"/>
    <mergeCell ref="D19:K19"/>
    <mergeCell ref="D5:K5"/>
    <mergeCell ref="D7:K7"/>
    <mergeCell ref="D9:K9"/>
    <mergeCell ref="D11:K11"/>
    <mergeCell ref="D13:K13"/>
    <mergeCell ref="O52:Q52"/>
    <mergeCell ref="O5:Q5"/>
    <mergeCell ref="E50:J51"/>
    <mergeCell ref="C45:E46"/>
    <mergeCell ref="C43:E44"/>
    <mergeCell ref="F45:F46"/>
    <mergeCell ref="J45:J46"/>
    <mergeCell ref="O51:Q51"/>
    <mergeCell ref="N19:N20"/>
    <mergeCell ref="Q19:Q20"/>
    <mergeCell ref="O40:O41"/>
    <mergeCell ref="O49:P50"/>
    <mergeCell ref="N45:O46"/>
  </mergeCells>
  <phoneticPr fontId="1" type="noConversion"/>
  <conditionalFormatting sqref="O52:Q52">
    <cfRule type="expression" dxfId="5" priority="10">
      <formula>$J$48&lt;0</formula>
    </cfRule>
  </conditionalFormatting>
  <conditionalFormatting sqref="G27:I27">
    <cfRule type="expression" dxfId="4" priority="5">
      <formula>$J$48&lt;0</formula>
    </cfRule>
  </conditionalFormatting>
  <conditionalFormatting sqref="F27">
    <cfRule type="expression" dxfId="3" priority="4">
      <formula>$J$48&lt;0</formula>
    </cfRule>
  </conditionalFormatting>
  <conditionalFormatting sqref="J27">
    <cfRule type="expression" dxfId="2" priority="6">
      <formula>$J$48&lt;0</formula>
    </cfRule>
  </conditionalFormatting>
  <conditionalFormatting sqref="O5:Q5">
    <cfRule type="expression" dxfId="1" priority="2">
      <formula>$J$48&lt;0</formula>
    </cfRule>
  </conditionalFormatting>
  <conditionalFormatting sqref="E50:J51">
    <cfRule type="expression" dxfId="0" priority="1">
      <formula>$J$48&lt;0</formula>
    </cfRule>
  </conditionalFormatting>
  <dataValidations count="3">
    <dataValidation type="decimal" operator="lessThanOrEqual" allowBlank="1" showInputMessage="1" showErrorMessage="1" errorTitle="Organizer's Fee" error="Enter an amount not to exceed 30% of one leader’s total workshop fee. " promptTitle="Organizer's Fee" prompt="Enter an amount not to exceed 30% of one leader’s total workshop fee. " sqref="J32" xr:uid="{00000000-0002-0000-0000-000000000000}">
      <formula1>J31*0.3</formula1>
    </dataValidation>
    <dataValidation type="decimal" operator="lessThanOrEqual" allowBlank="1" showInputMessage="1" showErrorMessage="1" errorTitle="Tech Leader's Fee" error="Enter an amount not to exceed 20% of one leader’s total workshop fee. " promptTitle="Tech Leader's Fee" prompt="Enter an amount not to exceed 20% of one leader’s total workshop fee. " sqref="J33" xr:uid="{00000000-0002-0000-0000-000001000000}">
      <formula1>J31*0.2</formula1>
    </dataValidation>
    <dataValidation type="decimal" operator="greaterThanOrEqual" allowBlank="1" showInputMessage="1" showErrorMessage="1" error="Leader's fee must be at least equal to the Organizer's fee divided by 0.3 and the Tech Leader's fee divided by 0.20." sqref="J31" xr:uid="{F7764778-5045-4132-AEA8-1B7800F79520}">
      <formula1>MAX(J32/0.3,J33/0.2)</formula1>
    </dataValidation>
  </dataValidations>
  <printOptions horizontalCentered="1"/>
  <pageMargins left="0.38" right="0.38" top="0" bottom="0" header="0" footer="0"/>
  <pageSetup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310A Dec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Meg and Bill Holland</cp:lastModifiedBy>
  <cp:lastPrinted>2020-12-23T17:00:41Z</cp:lastPrinted>
  <dcterms:created xsi:type="dcterms:W3CDTF">2020-11-22T17:42:53Z</dcterms:created>
  <dcterms:modified xsi:type="dcterms:W3CDTF">2022-12-01T17:30:35Z</dcterms:modified>
</cp:coreProperties>
</file>