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398e917a35609e0/Bill's Documents/RC/Digital forms/"/>
    </mc:Choice>
  </mc:AlternateContent>
  <xr:revisionPtr revIDLastSave="21" documentId="8_{4B527C1B-CDEE-4E18-A821-1EBA44A3F607}" xr6:coauthVersionLast="47" xr6:coauthVersionMax="47" xr10:uidLastSave="{F9C1E5B4-7B3D-4D6C-8161-F59C0BCB9557}"/>
  <bookViews>
    <workbookView xWindow="1536" yWindow="1536" windowWidth="18612" windowHeight="10656" tabRatio="500" xr2:uid="{00000000-000D-0000-FFFF-FFFF00000000}"/>
  </bookViews>
  <sheets>
    <sheet name="Form 400A Dec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3" i="1" l="1"/>
  <c r="R28" i="1"/>
  <c r="R19" i="1"/>
  <c r="R41" i="1"/>
  <c r="R37" i="1" l="1"/>
  <c r="R33" i="1"/>
  <c r="J30" i="1" l="1"/>
  <c r="J44" i="1"/>
  <c r="J38" i="1" l="1"/>
  <c r="J45" i="1" s="1"/>
  <c r="J48" i="1" s="1"/>
  <c r="N5" i="1" s="1"/>
  <c r="F43" i="1" l="1"/>
  <c r="E50" i="1"/>
  <c r="O46" i="1"/>
  <c r="F28" i="1"/>
  <c r="R26" i="1"/>
  <c r="R29" i="1" s="1"/>
  <c r="R18" i="1"/>
  <c r="R20" i="1" s="1"/>
  <c r="R36" i="1"/>
  <c r="R38" i="1" s="1"/>
  <c r="R12" i="1"/>
  <c r="R14" i="1" s="1"/>
  <c r="R32" i="1"/>
  <c r="R34" i="1" s="1"/>
  <c r="R44" i="1" l="1"/>
  <c r="R46" i="1" s="1"/>
  <c r="R47" i="1" s="1"/>
  <c r="R49" i="1" l="1"/>
</calcChain>
</file>

<file path=xl/sharedStrings.xml><?xml version="1.0" encoding="utf-8"?>
<sst xmlns="http://schemas.openxmlformats.org/spreadsheetml/2006/main" count="47" uniqueCount="45">
  <si>
    <t>Workshop Finance Report</t>
  </si>
  <si>
    <t>Workshop Name</t>
  </si>
  <si>
    <t>Workshop Dates</t>
  </si>
  <si>
    <t>Range of Sliding Scale, if used</t>
  </si>
  <si>
    <t>Net Income</t>
  </si>
  <si>
    <t>Organizer's fee</t>
  </si>
  <si>
    <t>Copyright Royalty</t>
  </si>
  <si>
    <t>• To be used for all online Regional Gather-Ins, webinars, Regional Workshops, and International Workshops</t>
  </si>
  <si>
    <t>Location of Workshop</t>
  </si>
  <si>
    <t>Workshop Leader</t>
  </si>
  <si>
    <t>Workshop Organizer</t>
  </si>
  <si>
    <t>Organizer's Phone Number
or E-mail Address</t>
  </si>
  <si>
    <t>Break-even cost</t>
  </si>
  <si>
    <t>Income</t>
  </si>
  <si>
    <t>Expenses</t>
  </si>
  <si>
    <t>Leader's fee</t>
  </si>
  <si>
    <t>Community Service Fund (CSF)</t>
  </si>
  <si>
    <t>Tech Leader's Fee</t>
  </si>
  <si>
    <t>Other Costs</t>
  </si>
  <si>
    <t>Wire fee if applicable</t>
  </si>
  <si>
    <t>Rational Island Publishers (RIP)</t>
  </si>
  <si>
    <t>Remainder to CSF</t>
  </si>
  <si>
    <t>Add Copyright Royalty</t>
  </si>
  <si>
    <r>
      <t>Total Income</t>
    </r>
    <r>
      <rPr>
        <b/>
        <sz val="8"/>
        <rFont val="Times New Roman"/>
        <family val="1"/>
      </rPr>
      <t>①</t>
    </r>
  </si>
  <si>
    <r>
      <t>Contribution (</t>
    </r>
    <r>
      <rPr>
        <sz val="6"/>
        <rFont val="Times New Roman"/>
        <family val="1"/>
      </rPr>
      <t>①</t>
    </r>
    <r>
      <rPr>
        <sz val="9"/>
        <rFont val="Times New Roman"/>
        <family val="1"/>
      </rPr>
      <t>Total Income X.30)</t>
    </r>
  </si>
  <si>
    <r>
      <t xml:space="preserve">Multiply③ </t>
    </r>
    <r>
      <rPr>
        <i/>
        <sz val="9"/>
        <rFont val="Times New Roman"/>
        <family val="1"/>
      </rPr>
      <t>Net Income</t>
    </r>
    <r>
      <rPr>
        <sz val="9"/>
        <rFont val="Times New Roman"/>
        <family val="1"/>
      </rPr>
      <t xml:space="preserve"> by .35</t>
    </r>
  </si>
  <si>
    <r>
      <t>Total Expenses</t>
    </r>
    <r>
      <rPr>
        <b/>
        <sz val="8"/>
        <rFont val="Times New Roman"/>
        <family val="1"/>
      </rPr>
      <t>②</t>
    </r>
  </si>
  <si>
    <r>
      <t>Total Income</t>
    </r>
    <r>
      <rPr>
        <sz val="8"/>
        <rFont val="Times New Roman"/>
        <family val="1"/>
      </rPr>
      <t>①</t>
    </r>
  </si>
  <si>
    <r>
      <t>Minus</t>
    </r>
    <r>
      <rPr>
        <sz val="11"/>
        <rFont val="Times New Roman"/>
        <family val="1"/>
      </rPr>
      <t xml:space="preserve"> Total Expenses</t>
    </r>
    <r>
      <rPr>
        <sz val="8"/>
        <rFont val="Times New Roman"/>
        <family val="1"/>
      </rPr>
      <t>②</t>
    </r>
  </si>
  <si>
    <r>
      <t>Add ①</t>
    </r>
    <r>
      <rPr>
        <i/>
        <sz val="9"/>
        <rFont val="Times New Roman"/>
        <family val="1"/>
      </rPr>
      <t xml:space="preserve">Total Income </t>
    </r>
    <r>
      <rPr>
        <sz val="9"/>
        <rFont val="Times New Roman"/>
        <family val="1"/>
      </rPr>
      <t>multiplied by .30</t>
    </r>
  </si>
  <si>
    <r>
      <t>Equals</t>
    </r>
    <r>
      <rPr>
        <b/>
        <sz val="11"/>
        <rFont val="Times New Roman"/>
        <family val="1"/>
      </rPr>
      <t xml:space="preserve"> Net Income</t>
    </r>
    <r>
      <rPr>
        <b/>
        <sz val="8"/>
        <rFont val="Times New Roman"/>
        <family val="1"/>
      </rPr>
      <t>③</t>
    </r>
  </si>
  <si>
    <r>
      <t xml:space="preserve">   CSF </t>
    </r>
    <r>
      <rPr>
        <b/>
        <sz val="9"/>
        <rFont val="Times New Roman"/>
        <family val="1"/>
      </rPr>
      <t xml:space="preserve">subtotal </t>
    </r>
    <r>
      <rPr>
        <sz val="9"/>
        <rFont val="Times New Roman"/>
        <family val="1"/>
      </rPr>
      <t>④</t>
    </r>
  </si>
  <si>
    <r>
      <t>①</t>
    </r>
    <r>
      <rPr>
        <i/>
        <sz val="9"/>
        <rFont val="Times New Roman"/>
        <family val="1"/>
      </rPr>
      <t>Total Income</t>
    </r>
  </si>
  <si>
    <r>
      <t xml:space="preserve">⑤Total amounts due the </t>
    </r>
    <r>
      <rPr>
        <b/>
        <i/>
        <sz val="9"/>
        <rFont val="Times New Roman"/>
        <family val="1"/>
      </rPr>
      <t>Workshop Leader,
Organizer, Tech Leader, RIP, CSF</t>
    </r>
    <r>
      <rPr>
        <b/>
        <sz val="9"/>
        <rFont val="Times New Roman"/>
        <family val="1"/>
      </rPr>
      <t xml:space="preserve"> subtotal,
</t>
    </r>
    <r>
      <rPr>
        <sz val="9"/>
        <rFont val="Times New Roman"/>
        <family val="1"/>
      </rPr>
      <t>Other Costs, and Wire fee (from column 1)</t>
    </r>
  </si>
  <si>
    <r>
      <t>Subtract this amount ⑤ from the ①</t>
    </r>
    <r>
      <rPr>
        <i/>
        <sz val="9"/>
        <rFont val="Times New Roman"/>
        <family val="1"/>
      </rPr>
      <t>Total Income</t>
    </r>
  </si>
  <si>
    <r>
      <t xml:space="preserve">   CSF </t>
    </r>
    <r>
      <rPr>
        <b/>
        <sz val="9"/>
        <rFont val="Times New Roman"/>
        <family val="1"/>
      </rPr>
      <t>Total Due (payable to RCCR)</t>
    </r>
  </si>
  <si>
    <t>12/2020</t>
  </si>
  <si>
    <r>
      <t xml:space="preserve">Number of Attendees
</t>
    </r>
    <r>
      <rPr>
        <i/>
        <sz val="6"/>
        <rFont val="Times New Roman"/>
        <family val="1"/>
      </rPr>
      <t>(excluding leader and organizer)</t>
    </r>
  </si>
  <si>
    <r>
      <t xml:space="preserve">• To be completed by the Workshop Organizer • For more information refer to the </t>
    </r>
    <r>
      <rPr>
        <i/>
        <sz val="8.9"/>
        <rFont val="Times New Roman"/>
        <family val="1"/>
      </rPr>
      <t>Guidelines for the RC Communities (H.5.A and H.11.A)</t>
    </r>
  </si>
  <si>
    <t>Form 400A</t>
  </si>
  <si>
    <t>Online Regional or International Workshop</t>
  </si>
  <si>
    <r>
      <t xml:space="preserve">If &gt;0, add this amount to the ④ </t>
    </r>
    <r>
      <rPr>
        <b/>
        <i/>
        <sz val="9"/>
        <rFont val="Times New Roman"/>
        <family val="1"/>
      </rPr>
      <t>CSF</t>
    </r>
    <r>
      <rPr>
        <b/>
        <sz val="9"/>
        <rFont val="Times New Roman"/>
        <family val="1"/>
      </rPr>
      <t xml:space="preserve"> subtotal</t>
    </r>
  </si>
  <si>
    <r>
      <t xml:space="preserve">   RIP</t>
    </r>
    <r>
      <rPr>
        <b/>
        <sz val="9"/>
        <rFont val="Times New Roman"/>
        <family val="1"/>
      </rPr>
      <t xml:space="preserve"> total due (payable to Rational Island Publishers)</t>
    </r>
  </si>
  <si>
    <t>$0.50 USD for each copy of an article;
see J.2 of the 2022 Guidelines</t>
  </si>
  <si>
    <t>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</si>
</sst>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Verdana"/>
    </font>
    <font>
      <sz val="10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sz val="8.9"/>
      <name val="Times New Roman"/>
      <family val="1"/>
    </font>
    <font>
      <i/>
      <sz val="8.9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i/>
      <sz val="6"/>
      <name val="Times New Roman"/>
      <family val="1"/>
    </font>
    <font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2"/>
      <color theme="0"/>
      <name val="Times New Roman"/>
      <family val="1"/>
    </font>
    <font>
      <sz val="10"/>
      <color theme="0"/>
      <name val="Verdana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shrinkToFit="1"/>
    </xf>
    <xf numFmtId="0" fontId="10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/>
    <xf numFmtId="0" fontId="6" fillId="0" borderId="3" xfId="0" applyFont="1" applyBorder="1"/>
    <xf numFmtId="0" fontId="6" fillId="0" borderId="4" xfId="0" applyFont="1" applyBorder="1"/>
    <xf numFmtId="0" fontId="1" fillId="0" borderId="1" xfId="0" applyFont="1" applyBorder="1" applyAlignment="1">
      <alignment horizontal="left" vertical="top"/>
    </xf>
    <xf numFmtId="0" fontId="6" fillId="0" borderId="5" xfId="0" applyFont="1" applyBorder="1"/>
    <xf numFmtId="0" fontId="6" fillId="0" borderId="6" xfId="0" applyFont="1" applyBorder="1"/>
    <xf numFmtId="0" fontId="1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4" fontId="6" fillId="0" borderId="0" xfId="0" applyNumberFormat="1" applyFont="1"/>
    <xf numFmtId="0" fontId="13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4" fillId="0" borderId="0" xfId="0" applyFont="1"/>
    <xf numFmtId="0" fontId="6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5" fillId="0" borderId="0" xfId="0" applyFont="1" applyAlignment="1">
      <alignment horizontal="left" vertical="center"/>
    </xf>
    <xf numFmtId="4" fontId="6" fillId="2" borderId="1" xfId="0" applyNumberFormat="1" applyFont="1" applyFill="1" applyBorder="1" applyProtection="1">
      <protection locked="0"/>
    </xf>
    <xf numFmtId="0" fontId="6" fillId="0" borderId="7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6" fillId="0" borderId="1" xfId="0" applyNumberFormat="1" applyFont="1" applyBorder="1"/>
    <xf numFmtId="0" fontId="6" fillId="0" borderId="8" xfId="0" applyFont="1" applyBorder="1"/>
    <xf numFmtId="4" fontId="6" fillId="0" borderId="2" xfId="0" applyNumberFormat="1" applyFont="1" applyBorder="1"/>
    <xf numFmtId="0" fontId="5" fillId="0" borderId="0" xfId="0" applyFont="1" applyAlignment="1">
      <alignment horizontal="left" vertical="center" wrapText="1"/>
    </xf>
    <xf numFmtId="4" fontId="12" fillId="0" borderId="0" xfId="0" applyNumberFormat="1" applyFont="1"/>
    <xf numFmtId="4" fontId="1" fillId="0" borderId="0" xfId="0" applyNumberFormat="1" applyFont="1"/>
    <xf numFmtId="0" fontId="1" fillId="0" borderId="3" xfId="0" applyFont="1" applyBorder="1"/>
    <xf numFmtId="0" fontId="1" fillId="0" borderId="2" xfId="0" applyFont="1" applyBorder="1"/>
    <xf numFmtId="0" fontId="3" fillId="0" borderId="2" xfId="0" applyFont="1" applyBorder="1"/>
    <xf numFmtId="0" fontId="1" fillId="0" borderId="5" xfId="0" applyFont="1" applyBorder="1"/>
    <xf numFmtId="4" fontId="1" fillId="0" borderId="1" xfId="0" applyNumberFormat="1" applyFont="1" applyBorder="1"/>
    <xf numFmtId="0" fontId="1" fillId="0" borderId="7" xfId="0" applyFont="1" applyBorder="1"/>
    <xf numFmtId="0" fontId="17" fillId="0" borderId="0" xfId="0" applyFont="1" applyAlignment="1">
      <alignment vertical="top"/>
    </xf>
    <xf numFmtId="17" fontId="19" fillId="0" borderId="0" xfId="0" quotePrefix="1" applyNumberFormat="1" applyFont="1"/>
    <xf numFmtId="0" fontId="19" fillId="0" borderId="0" xfId="0" applyFont="1"/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/>
    </xf>
    <xf numFmtId="17" fontId="19" fillId="0" borderId="0" xfId="0" quotePrefix="1" applyNumberFormat="1" applyFont="1" applyAlignment="1">
      <alignment horizontal="right"/>
    </xf>
    <xf numFmtId="0" fontId="0" fillId="0" borderId="0" xfId="0" applyAlignment="1">
      <alignment vertical="top"/>
    </xf>
    <xf numFmtId="4" fontId="1" fillId="0" borderId="9" xfId="0" applyNumberFormat="1" applyFont="1" applyBorder="1" applyAlignment="1">
      <alignment shrinkToFi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1" xfId="0" applyBorder="1"/>
    <xf numFmtId="4" fontId="12" fillId="0" borderId="1" xfId="0" applyNumberFormat="1" applyFont="1" applyBorder="1" applyAlignment="1">
      <alignment shrinkToFit="1"/>
    </xf>
    <xf numFmtId="4" fontId="12" fillId="0" borderId="9" xfId="0" applyNumberFormat="1" applyFont="1" applyBorder="1" applyAlignment="1">
      <alignment shrinkToFit="1"/>
    </xf>
    <xf numFmtId="0" fontId="9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shrinkToFit="1"/>
    </xf>
    <xf numFmtId="4" fontId="7" fillId="0" borderId="1" xfId="0" applyNumberFormat="1" applyFont="1" applyBorder="1" applyAlignment="1">
      <alignment shrinkToFit="1"/>
    </xf>
    <xf numFmtId="4" fontId="6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0" fontId="9" fillId="0" borderId="0" xfId="0" applyFont="1" applyAlignment="1">
      <alignment horizontal="right" vertical="top"/>
    </xf>
    <xf numFmtId="4" fontId="28" fillId="0" borderId="0" xfId="0" applyNumberFormat="1" applyFont="1"/>
    <xf numFmtId="0" fontId="26" fillId="0" borderId="10" xfId="0" applyFont="1" applyBorder="1" applyAlignment="1">
      <alignment vertical="top"/>
    </xf>
    <xf numFmtId="0" fontId="26" fillId="0" borderId="11" xfId="0" applyFont="1" applyBorder="1" applyAlignment="1">
      <alignment vertical="top"/>
    </xf>
    <xf numFmtId="0" fontId="26" fillId="0" borderId="12" xfId="0" applyFont="1" applyBorder="1" applyAlignment="1">
      <alignment vertical="top"/>
    </xf>
    <xf numFmtId="0" fontId="25" fillId="0" borderId="0" xfId="0" applyFont="1"/>
    <xf numFmtId="0" fontId="19" fillId="0" borderId="0" xfId="0" quotePrefix="1" applyFont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/>
    <xf numFmtId="0" fontId="12" fillId="0" borderId="0" xfId="0" applyFont="1"/>
    <xf numFmtId="4" fontId="6" fillId="0" borderId="2" xfId="0" applyNumberFormat="1" applyFont="1" applyBorder="1"/>
    <xf numFmtId="0" fontId="1" fillId="0" borderId="1" xfId="0" applyFont="1" applyBorder="1"/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17" fillId="0" borderId="0" xfId="0" applyFont="1"/>
    <xf numFmtId="0" fontId="0" fillId="0" borderId="0" xfId="0"/>
    <xf numFmtId="4" fontId="6" fillId="0" borderId="1" xfId="0" applyNumberFormat="1" applyFont="1" applyBorder="1" applyAlignment="1">
      <alignment shrinkToFit="1"/>
    </xf>
    <xf numFmtId="0" fontId="0" fillId="0" borderId="1" xfId="0" applyBorder="1" applyAlignment="1">
      <alignment shrinkToFit="1"/>
    </xf>
    <xf numFmtId="4" fontId="6" fillId="0" borderId="2" xfId="0" applyNumberFormat="1" applyFont="1" applyBorder="1" applyAlignment="1">
      <alignment shrinkToFit="1"/>
    </xf>
    <xf numFmtId="4" fontId="7" fillId="0" borderId="2" xfId="0" applyNumberFormat="1" applyFont="1" applyBorder="1" applyAlignment="1">
      <alignment shrinkToFit="1"/>
    </xf>
    <xf numFmtId="0" fontId="24" fillId="0" borderId="1" xfId="0" applyFont="1" applyBorder="1" applyAlignment="1">
      <alignment shrinkToFi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shrinkToFit="1"/>
    </xf>
    <xf numFmtId="4" fontId="6" fillId="0" borderId="0" xfId="0" applyNumberFormat="1" applyFont="1"/>
    <xf numFmtId="0" fontId="1" fillId="0" borderId="0" xfId="0" applyFont="1"/>
    <xf numFmtId="0" fontId="27" fillId="0" borderId="0" xfId="0" applyFont="1" applyAlignment="1">
      <alignment vertical="top" shrinkToFit="1"/>
    </xf>
    <xf numFmtId="0" fontId="23" fillId="0" borderId="0" xfId="0" applyFont="1" applyAlignment="1">
      <alignment shrinkToFit="1"/>
    </xf>
    <xf numFmtId="0" fontId="23" fillId="0" borderId="1" xfId="0" applyFont="1" applyBorder="1" applyAlignment="1">
      <alignment shrinkToFi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5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" fontId="1" fillId="0" borderId="1" xfId="0" applyNumberFormat="1" applyFont="1" applyBorder="1" applyAlignment="1">
      <alignment shrinkToFit="1"/>
    </xf>
    <xf numFmtId="0" fontId="22" fillId="0" borderId="9" xfId="0" applyFont="1" applyBorder="1" applyAlignment="1">
      <alignment shrinkToFit="1"/>
    </xf>
    <xf numFmtId="4" fontId="7" fillId="2" borderId="1" xfId="0" applyNumberFormat="1" applyFont="1" applyFill="1" applyBorder="1" applyProtection="1">
      <protection locked="0"/>
    </xf>
    <xf numFmtId="0" fontId="12" fillId="0" borderId="1" xfId="0" applyFont="1" applyBorder="1"/>
    <xf numFmtId="0" fontId="17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7" fillId="0" borderId="0" xfId="0" applyFont="1"/>
    <xf numFmtId="0" fontId="23" fillId="0" borderId="0" xfId="0" applyFont="1"/>
    <xf numFmtId="0" fontId="5" fillId="0" borderId="0" xfId="0" applyFont="1" applyAlignment="1">
      <alignment horizontal="left" vertical="top"/>
    </xf>
    <xf numFmtId="0" fontId="20" fillId="0" borderId="0" xfId="0" applyFont="1"/>
    <xf numFmtId="4" fontId="1" fillId="0" borderId="2" xfId="0" applyNumberFormat="1" applyFont="1" applyBorder="1"/>
    <xf numFmtId="0" fontId="0" fillId="0" borderId="1" xfId="0" applyBorder="1"/>
    <xf numFmtId="0" fontId="19" fillId="0" borderId="0" xfId="0" applyFont="1" applyAlignment="1">
      <alignment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16" fontId="7" fillId="2" borderId="1" xfId="0" applyNumberFormat="1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9"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/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/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/>
        <right/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/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/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/>
        <right/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</xdr:colOff>
      <xdr:row>51</xdr:row>
      <xdr:rowOff>1529</xdr:rowOff>
    </xdr:from>
    <xdr:to>
      <xdr:col>18</xdr:col>
      <xdr:colOff>79253</xdr:colOff>
      <xdr:row>54</xdr:row>
      <xdr:rowOff>36576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4488" y="7926329"/>
          <a:ext cx="7124705" cy="606547"/>
          <a:chOff x="86018" y="8581023"/>
          <a:chExt cx="6914495" cy="700474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99906" y="8591379"/>
            <a:ext cx="6900607" cy="6901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r>
              <a:rPr lang="en-US" sz="900" i="1">
                <a:latin typeface="Times New Roman" panose="02020603050405020304" pitchFamily="18" charset="0"/>
                <a:cs typeface="Times New Roman" panose="02020603050405020304" pitchFamily="18" charset="0"/>
              </a:rPr>
              <a:t>Please balance the workshop finances</a:t>
            </a:r>
            <a:r>
              <a:rPr lang="en-US" sz="900" i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and issue all payments within 30 days of workshop.</a:t>
            </a:r>
          </a:p>
          <a:p>
            <a:r>
              <a:rPr lang="en-US" sz="900" i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If you are sending a bank wire, please e-mail this form to us and request our banking information.</a:t>
            </a:r>
          </a:p>
          <a:p>
            <a:r>
              <a:rPr lang="en-US" sz="900" i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Checks may be written to Re-evaluation Counseling (or RCCR) and Rational Island Publishers.  They may be bank-issued checks in USD or personal checks in your local currency.  Mail checks with a copy of this form to the address shown below.	</a:t>
            </a:r>
            <a:endParaRPr lang="en-US" sz="900" i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86018" y="8581023"/>
            <a:ext cx="77442" cy="5709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•</a:t>
            </a:r>
          </a:p>
          <a:p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•</a:t>
            </a:r>
          </a:p>
          <a:p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•</a:t>
            </a:r>
          </a:p>
        </xdr:txBody>
      </xdr:sp>
    </xdr:grpSp>
    <xdr:clientData/>
  </xdr:twoCellAnchor>
  <xdr:twoCellAnchor>
    <xdr:from>
      <xdr:col>12</xdr:col>
      <xdr:colOff>36576</xdr:colOff>
      <xdr:row>5</xdr:row>
      <xdr:rowOff>171450</xdr:rowOff>
    </xdr:from>
    <xdr:to>
      <xdr:col>18</xdr:col>
      <xdr:colOff>17630</xdr:colOff>
      <xdr:row>8</xdr:row>
      <xdr:rowOff>162930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D2460C-954E-47BC-9C18-87061D3E5348}"/>
            </a:ext>
          </a:extLst>
        </xdr:cNvPr>
        <xdr:cNvSpPr txBox="1"/>
      </xdr:nvSpPr>
      <xdr:spPr>
        <a:xfrm>
          <a:off x="3457956" y="1093470"/>
          <a:ext cx="3752954" cy="53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0" rtlCol="0" anchor="t"/>
        <a:lstStyle/>
        <a:p>
          <a:r>
            <a:rPr lang="en-US" sz="1100" b="1" baseline="0">
              <a:latin typeface="Times New Roman" panose="02020603050405020304" pitchFamily="18" charset="0"/>
            </a:rPr>
            <a:t>Distribution of Net Income </a:t>
          </a:r>
          <a:r>
            <a:rPr lang="en-US" sz="1000" i="1" baseline="0">
              <a:latin typeface="Times New Roman" panose="02020603050405020304" pitchFamily="18" charset="0"/>
            </a:rPr>
            <a:t>- </a:t>
          </a:r>
          <a:r>
            <a:rPr lang="en-US" sz="900" i="1" baseline="0">
              <a:latin typeface="Times New Roman" panose="02020603050405020304" pitchFamily="18" charset="0"/>
            </a:rPr>
            <a:t>The </a:t>
          </a:r>
          <a:r>
            <a:rPr lang="en-US" sz="900" b="1" i="1" baseline="0">
              <a:latin typeface="Times New Roman" panose="02020603050405020304" pitchFamily="18" charset="0"/>
            </a:rPr>
            <a:t>Net Income </a:t>
          </a:r>
          <a:r>
            <a:rPr lang="en-US" sz="900" i="1" baseline="0">
              <a:latin typeface="Times New Roman" panose="02020603050405020304" pitchFamily="18" charset="0"/>
            </a:rPr>
            <a:t>is divided between the Leader, the Organizer, Tech Leader, Rational Island Publishers, and CSF.  The worksheet below will help you divide the Net Income. </a:t>
          </a:r>
        </a:p>
      </xdr:txBody>
    </xdr:sp>
    <xdr:clientData/>
  </xdr:twoCellAnchor>
  <xdr:twoCellAnchor>
    <xdr:from>
      <xdr:col>12</xdr:col>
      <xdr:colOff>65532</xdr:colOff>
      <xdr:row>8</xdr:row>
      <xdr:rowOff>117348</xdr:rowOff>
    </xdr:from>
    <xdr:to>
      <xdr:col>17</xdr:col>
      <xdr:colOff>254993</xdr:colOff>
      <xdr:row>15</xdr:row>
      <xdr:rowOff>54794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BE36CDA-537A-4025-AF21-97ADA8217CF0}"/>
            </a:ext>
          </a:extLst>
        </xdr:cNvPr>
        <xdr:cNvSpPr txBox="1"/>
      </xdr:nvSpPr>
      <xdr:spPr>
        <a:xfrm>
          <a:off x="3486912" y="1580388"/>
          <a:ext cx="3283181" cy="1232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45720" rIns="0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Workshop Leader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</a:t>
          </a:r>
          <a:endParaRPr lang="en-US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Multiply ③ </a:t>
          </a:r>
          <a:r>
            <a:rPr lang="en-US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Net Income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by .20.  If this amount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is smaller than the leader's fee enter it here.  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 If it is larger, enter</a:t>
          </a:r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the leader's fee</a:t>
          </a:r>
        </a:p>
        <a:p>
          <a:endParaRPr lang="en-US" sz="2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Add the Leader's Fee</a:t>
          </a:r>
        </a:p>
        <a:p>
          <a:endParaRPr lang="en-US" sz="200">
            <a:effectLst/>
            <a:latin typeface="Times New Roman" panose="02020603050405020304" pitchFamily="18" charset="0"/>
          </a:endParaRPr>
        </a:p>
        <a:p>
          <a:r>
            <a:rPr lang="en-US" sz="3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</a:t>
          </a:r>
          <a:r>
            <a:rPr lang="en-US" sz="10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Workshop Leader</a:t>
          </a:r>
          <a:r>
            <a:rPr lang="en-US" sz="10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total due</a:t>
          </a:r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800" b="1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+mn-cs"/>
          </a:endParaRPr>
        </a:p>
        <a:p>
          <a:endParaRPr lang="en-U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i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100" i="1" baseline="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60960</xdr:colOff>
      <xdr:row>14</xdr:row>
      <xdr:rowOff>41148</xdr:rowOff>
    </xdr:from>
    <xdr:to>
      <xdr:col>17</xdr:col>
      <xdr:colOff>296141</xdr:colOff>
      <xdr:row>21</xdr:row>
      <xdr:rowOff>10872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107C59-8EE6-495E-BD2A-DAD2CD75DFF7}"/>
            </a:ext>
          </a:extLst>
        </xdr:cNvPr>
        <xdr:cNvSpPr txBox="1"/>
      </xdr:nvSpPr>
      <xdr:spPr>
        <a:xfrm>
          <a:off x="3482340" y="2616708"/>
          <a:ext cx="3328901" cy="1105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45720" rIns="0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Workshop Organizer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</a:t>
          </a:r>
          <a:endParaRPr lang="en-US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Multiply ③ </a:t>
          </a:r>
          <a:r>
            <a:rPr lang="en-US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Net Income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by .06.  If this amount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is smaller than the organizer's fee enter it here.  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 If it is larger, enter</a:t>
          </a:r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the organizer's fee</a:t>
          </a:r>
        </a:p>
        <a:p>
          <a:endParaRPr lang="en-US" sz="2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Add the Organizer's Fee</a:t>
          </a:r>
        </a:p>
        <a:p>
          <a:endParaRPr lang="en-US" sz="200">
            <a:effectLst/>
            <a:latin typeface="Times New Roman" panose="02020603050405020304" pitchFamily="18" charset="0"/>
          </a:endParaRPr>
        </a:p>
        <a:p>
          <a:r>
            <a:rPr lang="en-US" sz="10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Workshop Organizer</a:t>
          </a:r>
          <a:r>
            <a:rPr lang="en-US" sz="10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total due</a:t>
          </a:r>
        </a:p>
        <a:p>
          <a:endParaRPr lang="en-US" sz="1050" b="1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+mn-cs"/>
          </a:endParaRPr>
        </a:p>
        <a:p>
          <a:endParaRPr lang="en-U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i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100" i="1" baseline="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51435</xdr:colOff>
      <xdr:row>22</xdr:row>
      <xdr:rowOff>0</xdr:rowOff>
    </xdr:from>
    <xdr:to>
      <xdr:col>17</xdr:col>
      <xdr:colOff>263756</xdr:colOff>
      <xdr:row>29</xdr:row>
      <xdr:rowOff>77827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374D4AC-2E63-41BE-B9E1-3D5EC324A30B}"/>
            </a:ext>
          </a:extLst>
        </xdr:cNvPr>
        <xdr:cNvSpPr txBox="1"/>
      </xdr:nvSpPr>
      <xdr:spPr>
        <a:xfrm>
          <a:off x="3472815" y="3741420"/>
          <a:ext cx="3306041" cy="1114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45720" rIns="0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Workshop Tech Leader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</a:t>
          </a:r>
          <a:endParaRPr lang="en-US" sz="1100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Multiply ③ </a:t>
          </a:r>
          <a:r>
            <a:rPr lang="en-US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Net Income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by .04.  If this amount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is smaller than the tech leader's fee enter it here.  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 If it is larger, enter</a:t>
          </a:r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the tech leader's fee</a:t>
          </a:r>
        </a:p>
        <a:p>
          <a:endParaRPr lang="en-US" sz="3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Add the Tech Leader's Fee</a:t>
          </a:r>
        </a:p>
        <a:p>
          <a:endParaRPr lang="en-US" sz="300">
            <a:effectLst/>
            <a:latin typeface="Times New Roman" panose="02020603050405020304" pitchFamily="18" charset="0"/>
          </a:endParaRPr>
        </a:p>
        <a:p>
          <a:r>
            <a:rPr lang="en-US" sz="10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Workshop Tech Leader</a:t>
          </a:r>
          <a:r>
            <a:rPr lang="en-US" sz="10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total due</a:t>
          </a:r>
        </a:p>
        <a:p>
          <a:endParaRPr lang="en-US" sz="1000" b="1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+mn-cs"/>
          </a:endParaRPr>
        </a:p>
        <a:p>
          <a:endParaRPr lang="en-U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i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100" i="1" baseline="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19</xdr:col>
      <xdr:colOff>0</xdr:colOff>
      <xdr:row>56</xdr:row>
      <xdr:rowOff>195071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C69A6DE-1E96-4E6F-B23F-B2C59757950F}"/>
            </a:ext>
          </a:extLst>
        </xdr:cNvPr>
        <xdr:cNvSpPr txBox="1"/>
      </xdr:nvSpPr>
      <xdr:spPr>
        <a:xfrm>
          <a:off x="79248" y="8845296"/>
          <a:ext cx="7168896" cy="38404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Re-evaluation Counseling Community Resources, Inc.  </a:t>
          </a:r>
          <a:r>
            <a:rPr lang="en-US" sz="105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•   19370 Firlands Way North, Shoreline, WA 98133 USA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Telephone:  1-206-284-0311  •  E-mail:  rcoffice@rc.org</a:t>
          </a:r>
          <a:endParaRPr lang="en-US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"/>
  <sheetViews>
    <sheetView showGridLines="0" tabSelected="1" topLeftCell="A18" zoomScaleNormal="100" workbookViewId="0">
      <selection activeCell="J32" sqref="J32"/>
    </sheetView>
  </sheetViews>
  <sheetFormatPr defaultColWidth="0" defaultRowHeight="15.6" zeroHeight="1" x14ac:dyDescent="0.3"/>
  <cols>
    <col min="1" max="1" width="0.90625" style="1" customWidth="1"/>
    <col min="2" max="2" width="1.08984375" style="1" customWidth="1"/>
    <col min="3" max="3" width="1.90625" style="1" customWidth="1"/>
    <col min="4" max="4" width="4.08984375" style="1" customWidth="1"/>
    <col min="5" max="5" width="6.6328125" style="2" customWidth="1"/>
    <col min="6" max="6" width="2.453125" style="3" customWidth="1"/>
    <col min="7" max="7" width="5.6328125" style="3" customWidth="1"/>
    <col min="8" max="8" width="1" style="3" customWidth="1"/>
    <col min="9" max="9" width="5.1796875" style="1" customWidth="1"/>
    <col min="10" max="10" width="8.7265625" style="1" customWidth="1"/>
    <col min="11" max="11" width="1.453125" style="1" customWidth="1"/>
    <col min="12" max="12" width="1.36328125" style="1" customWidth="1"/>
    <col min="13" max="13" width="1" style="1" customWidth="1"/>
    <col min="14" max="14" width="2" style="1" customWidth="1"/>
    <col min="15" max="15" width="25.08984375" style="1" customWidth="1"/>
    <col min="16" max="16" width="7.08984375" style="4" customWidth="1"/>
    <col min="17" max="17" width="1.453125" style="1" customWidth="1"/>
    <col min="18" max="18" width="8.08984375" style="1" customWidth="1"/>
    <col min="19" max="19" width="1.08984375" style="1" customWidth="1"/>
    <col min="20" max="20" width="0.90625" style="1" customWidth="1"/>
    <col min="21" max="16384" width="10.7265625" style="1" hidden="1"/>
  </cols>
  <sheetData>
    <row r="1" spans="1:19" ht="15.6" customHeight="1" x14ac:dyDescent="0.25">
      <c r="B1" s="117" t="s">
        <v>0</v>
      </c>
      <c r="C1" s="84"/>
      <c r="D1" s="84"/>
      <c r="E1" s="84"/>
      <c r="F1" s="84"/>
      <c r="G1" s="84"/>
      <c r="H1" s="84"/>
      <c r="I1" s="84"/>
      <c r="J1" s="84"/>
      <c r="S1" s="71" t="s">
        <v>39</v>
      </c>
    </row>
    <row r="2" spans="1:19" ht="19.2" customHeight="1" x14ac:dyDescent="0.25">
      <c r="B2" s="91"/>
      <c r="C2" s="91"/>
      <c r="D2" s="91"/>
      <c r="E2" s="91"/>
      <c r="F2" s="91"/>
      <c r="G2" s="91"/>
      <c r="H2" s="91"/>
      <c r="I2" s="91"/>
      <c r="J2" s="91"/>
      <c r="L2" s="63"/>
      <c r="M2" s="63"/>
      <c r="N2" s="63"/>
      <c r="O2" s="63"/>
      <c r="P2" s="63"/>
      <c r="Q2" s="63"/>
      <c r="R2" s="63"/>
      <c r="S2" s="66" t="s">
        <v>40</v>
      </c>
    </row>
    <row r="3" spans="1:19" s="11" customFormat="1" ht="12" customHeight="1" x14ac:dyDescent="0.2">
      <c r="A3" s="10"/>
      <c r="B3" s="131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2" customHeight="1" x14ac:dyDescent="0.3">
      <c r="A4" s="9"/>
      <c r="B4" s="13" t="s">
        <v>7</v>
      </c>
    </row>
    <row r="5" spans="1:19" ht="4.5" customHeight="1" x14ac:dyDescent="0.3">
      <c r="N5" s="101" t="str">
        <f>IF($J$48&gt;=0," ","Note:  Expenses Exceed Income. Refer to Guideline H.5.A.")</f>
        <v xml:space="preserve"> </v>
      </c>
      <c r="O5" s="102"/>
      <c r="P5" s="102"/>
      <c r="Q5" s="102"/>
      <c r="R5" s="102"/>
    </row>
    <row r="6" spans="1:19" ht="15" customHeight="1" x14ac:dyDescent="0.25">
      <c r="B6" s="7"/>
      <c r="C6" s="7"/>
      <c r="D6" s="125"/>
      <c r="E6" s="126"/>
      <c r="F6" s="126"/>
      <c r="G6" s="126"/>
      <c r="H6" s="126"/>
      <c r="I6" s="126"/>
      <c r="J6" s="123"/>
      <c r="M6" s="8"/>
      <c r="N6" s="103"/>
      <c r="O6" s="103"/>
      <c r="P6" s="103"/>
      <c r="Q6" s="103"/>
      <c r="R6" s="103"/>
      <c r="S6" s="8"/>
    </row>
    <row r="7" spans="1:19" ht="13.95" customHeight="1" x14ac:dyDescent="0.3">
      <c r="B7" s="14" t="s">
        <v>1</v>
      </c>
      <c r="C7" s="15"/>
      <c r="D7" s="15"/>
      <c r="M7" s="16"/>
      <c r="N7" s="104"/>
      <c r="O7" s="105"/>
      <c r="P7" s="105"/>
      <c r="Q7" s="105"/>
      <c r="R7" s="105"/>
      <c r="S7" s="17"/>
    </row>
    <row r="8" spans="1:19" ht="13.8" x14ac:dyDescent="0.25">
      <c r="B8" s="18"/>
      <c r="C8" s="7"/>
      <c r="D8" s="125"/>
      <c r="E8" s="126"/>
      <c r="F8" s="126"/>
      <c r="G8" s="126"/>
      <c r="H8" s="126"/>
      <c r="I8" s="126"/>
      <c r="J8" s="123"/>
      <c r="M8" s="19"/>
      <c r="N8" s="106"/>
      <c r="O8" s="106"/>
      <c r="P8" s="106"/>
      <c r="Q8" s="106"/>
      <c r="R8" s="106"/>
      <c r="S8" s="20"/>
    </row>
    <row r="9" spans="1:19" x14ac:dyDescent="0.3">
      <c r="B9" s="14" t="s">
        <v>8</v>
      </c>
      <c r="C9" s="15"/>
      <c r="D9" s="15"/>
      <c r="M9" s="19"/>
      <c r="N9" s="106"/>
      <c r="O9" s="106"/>
      <c r="P9" s="106"/>
      <c r="Q9" s="106"/>
      <c r="R9" s="106"/>
      <c r="S9" s="20"/>
    </row>
    <row r="10" spans="1:19" ht="13.8" x14ac:dyDescent="0.25">
      <c r="B10" s="18"/>
      <c r="C10" s="7"/>
      <c r="D10" s="127"/>
      <c r="E10" s="126"/>
      <c r="F10" s="126"/>
      <c r="G10" s="126"/>
      <c r="H10" s="126"/>
      <c r="I10" s="126"/>
      <c r="J10" s="123"/>
      <c r="M10" s="19"/>
      <c r="N10" s="21"/>
      <c r="P10" s="22"/>
      <c r="Q10" s="23"/>
      <c r="R10" s="24"/>
      <c r="S10" s="20"/>
    </row>
    <row r="11" spans="1:19" x14ac:dyDescent="0.3">
      <c r="B11" s="14" t="s">
        <v>2</v>
      </c>
      <c r="C11" s="15"/>
      <c r="D11" s="15"/>
      <c r="M11" s="19"/>
      <c r="N11" s="8"/>
      <c r="O11" s="14"/>
      <c r="P11" s="23"/>
      <c r="Q11" s="23"/>
      <c r="S11" s="20"/>
    </row>
    <row r="12" spans="1:19" ht="13.8" x14ac:dyDescent="0.25">
      <c r="B12" s="18"/>
      <c r="C12" s="7"/>
      <c r="D12" s="125"/>
      <c r="E12" s="126"/>
      <c r="F12" s="126"/>
      <c r="G12" s="126"/>
      <c r="H12" s="126"/>
      <c r="I12" s="126"/>
      <c r="J12" s="123"/>
      <c r="M12" s="19"/>
      <c r="N12" s="8"/>
      <c r="O12" s="42"/>
      <c r="P12" s="1"/>
      <c r="Q12" s="23"/>
      <c r="R12" s="12">
        <f>IF(J$48&lt;=0,0,MIN(J$48*0.2,J31))</f>
        <v>0</v>
      </c>
      <c r="S12" s="20"/>
    </row>
    <row r="13" spans="1:19" ht="14.4" x14ac:dyDescent="0.3">
      <c r="B13" s="14" t="s">
        <v>9</v>
      </c>
      <c r="E13" s="4"/>
      <c r="F13" s="1"/>
      <c r="G13" s="1"/>
      <c r="H13" s="1"/>
      <c r="L13" s="8"/>
      <c r="M13" s="19"/>
      <c r="N13" s="25"/>
      <c r="P13" s="1"/>
      <c r="Q13" s="23"/>
      <c r="R13" s="12">
        <f>J31</f>
        <v>0</v>
      </c>
      <c r="S13" s="20"/>
    </row>
    <row r="14" spans="1:19" ht="14.4" x14ac:dyDescent="0.3">
      <c r="B14" s="18"/>
      <c r="C14" s="7"/>
      <c r="D14" s="125"/>
      <c r="E14" s="126"/>
      <c r="F14" s="126"/>
      <c r="G14" s="126"/>
      <c r="H14" s="126"/>
      <c r="I14" s="126"/>
      <c r="J14" s="123"/>
      <c r="L14" s="8"/>
      <c r="M14" s="19"/>
      <c r="N14" s="25"/>
      <c r="O14" s="14"/>
      <c r="P14" s="26"/>
      <c r="Q14" s="23"/>
      <c r="R14" s="64">
        <f>R12+R13</f>
        <v>0</v>
      </c>
      <c r="S14" s="20"/>
    </row>
    <row r="15" spans="1:19" ht="14.4" x14ac:dyDescent="0.3">
      <c r="B15" s="14" t="s">
        <v>10</v>
      </c>
      <c r="E15" s="4"/>
      <c r="F15" s="1"/>
      <c r="G15" s="1"/>
      <c r="H15" s="1"/>
      <c r="L15" s="8"/>
      <c r="M15" s="19"/>
      <c r="N15" s="25"/>
      <c r="O15" s="54"/>
      <c r="P15" s="55"/>
      <c r="Q15" s="23"/>
      <c r="R15" s="24"/>
      <c r="S15" s="20"/>
    </row>
    <row r="16" spans="1:19" ht="14.4" x14ac:dyDescent="0.3">
      <c r="B16" s="27"/>
      <c r="C16" s="7"/>
      <c r="D16" s="125"/>
      <c r="E16" s="126"/>
      <c r="F16" s="126"/>
      <c r="G16" s="126"/>
      <c r="H16" s="23"/>
      <c r="I16" s="133"/>
      <c r="J16" s="134"/>
      <c r="L16" s="8"/>
      <c r="M16" s="19"/>
      <c r="N16" s="25"/>
      <c r="O16" s="55"/>
      <c r="P16" s="55"/>
      <c r="Q16" s="23"/>
      <c r="R16" s="24"/>
      <c r="S16" s="20"/>
    </row>
    <row r="17" spans="2:19" ht="11.4" customHeight="1" x14ac:dyDescent="0.3">
      <c r="B17" s="128" t="s">
        <v>11</v>
      </c>
      <c r="C17" s="129"/>
      <c r="D17" s="129"/>
      <c r="E17" s="129"/>
      <c r="F17" s="129"/>
      <c r="G17" s="129"/>
      <c r="I17" s="95" t="s">
        <v>37</v>
      </c>
      <c r="J17" s="111"/>
      <c r="K17" s="89"/>
      <c r="L17" s="8"/>
      <c r="M17" s="19"/>
      <c r="N17" s="25"/>
      <c r="O17" s="55"/>
      <c r="P17" s="55"/>
      <c r="Q17" s="23"/>
      <c r="R17" s="24"/>
      <c r="S17" s="20"/>
    </row>
    <row r="18" spans="2:19" ht="13.95" customHeight="1" x14ac:dyDescent="0.3">
      <c r="B18" s="130"/>
      <c r="C18" s="130"/>
      <c r="D18" s="130"/>
      <c r="E18" s="130"/>
      <c r="F18" s="130"/>
      <c r="G18" s="130"/>
      <c r="I18" s="111"/>
      <c r="J18" s="111"/>
      <c r="K18" s="89"/>
      <c r="L18" s="8"/>
      <c r="M18" s="19"/>
      <c r="N18" s="21"/>
      <c r="O18" s="8"/>
      <c r="P18" s="28"/>
      <c r="Q18" s="23"/>
      <c r="R18" s="12">
        <f>IF(J$48&lt;=0,0,MIN(J$48*0.06,J32))</f>
        <v>0</v>
      </c>
      <c r="S18" s="20"/>
    </row>
    <row r="19" spans="2:19" ht="13.8" x14ac:dyDescent="0.25">
      <c r="B19" s="7"/>
      <c r="C19" s="7"/>
      <c r="D19" s="125"/>
      <c r="E19" s="126"/>
      <c r="F19" s="126"/>
      <c r="G19" s="126"/>
      <c r="H19" s="23"/>
      <c r="I19" s="114">
        <v>0</v>
      </c>
      <c r="J19" s="115"/>
      <c r="L19" s="8"/>
      <c r="M19" s="19"/>
      <c r="O19" s="29"/>
      <c r="P19" s="26"/>
      <c r="Q19" s="8"/>
      <c r="R19" s="12">
        <f>J32</f>
        <v>0</v>
      </c>
      <c r="S19" s="20"/>
    </row>
    <row r="20" spans="2:19" ht="13.8" x14ac:dyDescent="0.25">
      <c r="B20" s="15" t="s">
        <v>3</v>
      </c>
      <c r="E20" s="4"/>
      <c r="F20" s="1"/>
      <c r="G20" s="1"/>
      <c r="H20" s="1"/>
      <c r="I20" s="109" t="s">
        <v>12</v>
      </c>
      <c r="J20" s="100"/>
      <c r="L20" s="8"/>
      <c r="M20" s="19"/>
      <c r="N20" s="8"/>
      <c r="O20" s="60"/>
      <c r="P20" s="61"/>
      <c r="Q20" s="8"/>
      <c r="R20" s="65">
        <f>SUM(R18:R19)</f>
        <v>0</v>
      </c>
      <c r="S20" s="20"/>
    </row>
    <row r="21" spans="2:19" s="8" customFormat="1" ht="7.95" customHeight="1" x14ac:dyDescent="0.25">
      <c r="E21" s="22"/>
      <c r="F21" s="23"/>
      <c r="G21" s="23"/>
      <c r="H21" s="23"/>
      <c r="M21" s="19"/>
      <c r="N21" s="1"/>
      <c r="O21" s="62"/>
      <c r="P21" s="61"/>
      <c r="Q21" s="1"/>
      <c r="R21" s="99"/>
      <c r="S21" s="20"/>
    </row>
    <row r="22" spans="2:19" s="8" customFormat="1" ht="2.4" customHeight="1" x14ac:dyDescent="0.3">
      <c r="B22" s="16"/>
      <c r="C22" s="30"/>
      <c r="D22" s="30"/>
      <c r="E22" s="31"/>
      <c r="F22" s="32"/>
      <c r="G22" s="32"/>
      <c r="H22" s="32"/>
      <c r="I22" s="30"/>
      <c r="J22" s="30"/>
      <c r="K22" s="17"/>
      <c r="M22" s="19"/>
      <c r="N22" s="25"/>
      <c r="O22" s="61"/>
      <c r="P22" s="61"/>
      <c r="Q22" s="23"/>
      <c r="R22" s="100"/>
      <c r="S22" s="20"/>
    </row>
    <row r="23" spans="2:19" s="8" customFormat="1" ht="13.8" x14ac:dyDescent="0.25">
      <c r="B23" s="19"/>
      <c r="C23" s="23" t="s">
        <v>13</v>
      </c>
      <c r="D23" s="23"/>
      <c r="E23" s="22"/>
      <c r="F23" s="23"/>
      <c r="G23" s="23"/>
      <c r="H23" s="23"/>
      <c r="K23" s="20"/>
      <c r="M23" s="19"/>
      <c r="O23" s="33"/>
      <c r="P23" s="26"/>
      <c r="Q23" s="23"/>
      <c r="R23" s="24"/>
      <c r="S23" s="20"/>
    </row>
    <row r="24" spans="2:19" s="8" customFormat="1" x14ac:dyDescent="0.3">
      <c r="B24" s="19"/>
      <c r="E24" s="25" t="s">
        <v>23</v>
      </c>
      <c r="F24" s="3"/>
      <c r="G24" s="3"/>
      <c r="H24" s="23"/>
      <c r="J24" s="34">
        <v>0</v>
      </c>
      <c r="K24" s="20"/>
      <c r="M24" s="19"/>
      <c r="O24" s="110"/>
      <c r="P24" s="106"/>
      <c r="Q24" s="23"/>
      <c r="R24" s="24"/>
      <c r="S24" s="20"/>
    </row>
    <row r="25" spans="2:19" s="8" customFormat="1" ht="9" customHeight="1" x14ac:dyDescent="0.25">
      <c r="B25" s="35"/>
      <c r="C25" s="36"/>
      <c r="D25" s="36"/>
      <c r="E25" s="37"/>
      <c r="F25" s="38"/>
      <c r="G25" s="38"/>
      <c r="H25" s="38"/>
      <c r="I25" s="39"/>
      <c r="J25" s="39"/>
      <c r="K25" s="40"/>
      <c r="M25" s="19"/>
      <c r="O25" s="106"/>
      <c r="P25" s="106"/>
      <c r="Q25" s="23"/>
      <c r="R25" s="24"/>
      <c r="S25" s="20"/>
    </row>
    <row r="26" spans="2:19" s="8" customFormat="1" ht="9" customHeight="1" x14ac:dyDescent="0.25">
      <c r="E26" s="22"/>
      <c r="F26" s="23"/>
      <c r="G26" s="23"/>
      <c r="H26" s="23"/>
      <c r="I26" s="24"/>
      <c r="J26" s="24"/>
      <c r="M26" s="19"/>
      <c r="O26" s="106"/>
      <c r="P26" s="106"/>
      <c r="Q26" s="23"/>
      <c r="R26" s="112">
        <f>IF(J$48&lt;=0,0,MIN(J$48*0.04,J33))</f>
        <v>0</v>
      </c>
      <c r="S26" s="20"/>
    </row>
    <row r="27" spans="2:19" s="8" customFormat="1" ht="4.95" customHeight="1" x14ac:dyDescent="0.25">
      <c r="B27" s="16"/>
      <c r="C27" s="30"/>
      <c r="D27" s="30"/>
      <c r="E27" s="31"/>
      <c r="F27" s="32"/>
      <c r="G27" s="32"/>
      <c r="H27" s="32"/>
      <c r="I27" s="41"/>
      <c r="J27" s="41"/>
      <c r="K27" s="17"/>
      <c r="M27" s="19"/>
      <c r="P27" s="28"/>
      <c r="Q27" s="23"/>
      <c r="R27" s="113"/>
      <c r="S27" s="20"/>
    </row>
    <row r="28" spans="2:19" s="8" customFormat="1" x14ac:dyDescent="0.3">
      <c r="B28" s="19"/>
      <c r="C28" s="3" t="s">
        <v>14</v>
      </c>
      <c r="D28" s="23"/>
      <c r="E28" s="22"/>
      <c r="F28" s="76" t="str">
        <f>IF($J$48&gt;=0," ","Expenses exceed income")</f>
        <v xml:space="preserve"> </v>
      </c>
      <c r="K28" s="20"/>
      <c r="M28" s="19"/>
      <c r="N28" s="21"/>
      <c r="O28" s="29"/>
      <c r="P28" s="26"/>
      <c r="R28" s="59">
        <f>J33</f>
        <v>0</v>
      </c>
      <c r="S28" s="20"/>
    </row>
    <row r="29" spans="2:19" s="8" customFormat="1" ht="13.95" customHeight="1" x14ac:dyDescent="0.25">
      <c r="B29" s="19"/>
      <c r="C29" s="23" t="s">
        <v>16</v>
      </c>
      <c r="D29" s="23"/>
      <c r="E29" s="22"/>
      <c r="F29" s="23"/>
      <c r="G29" s="23"/>
      <c r="H29" s="23"/>
      <c r="K29" s="20"/>
      <c r="M29" s="19"/>
      <c r="O29" s="14"/>
      <c r="P29" s="23"/>
      <c r="Q29" s="23"/>
      <c r="R29" s="65">
        <f>SUM(R26:R28)</f>
        <v>0</v>
      </c>
      <c r="S29" s="20"/>
    </row>
    <row r="30" spans="2:19" s="8" customFormat="1" ht="13.8" x14ac:dyDescent="0.25">
      <c r="B30" s="19"/>
      <c r="C30" s="23"/>
      <c r="D30" s="15" t="s">
        <v>24</v>
      </c>
      <c r="E30" s="22"/>
      <c r="F30" s="23"/>
      <c r="G30" s="23"/>
      <c r="H30" s="23"/>
      <c r="J30" s="39">
        <f>J24*0.3</f>
        <v>0</v>
      </c>
      <c r="K30" s="20"/>
      <c r="M30" s="19"/>
      <c r="N30" s="1"/>
      <c r="O30" s="42"/>
      <c r="P30" s="1"/>
      <c r="Q30" s="1"/>
      <c r="R30" s="24"/>
      <c r="S30" s="20"/>
    </row>
    <row r="31" spans="2:19" s="8" customFormat="1" ht="14.4" customHeight="1" x14ac:dyDescent="0.25">
      <c r="B31" s="19"/>
      <c r="C31" s="23" t="s">
        <v>15</v>
      </c>
      <c r="E31" s="22"/>
      <c r="F31" s="23"/>
      <c r="G31" s="23"/>
      <c r="H31" s="23"/>
      <c r="J31" s="34">
        <v>0</v>
      </c>
      <c r="K31" s="20"/>
      <c r="M31" s="19"/>
      <c r="N31" s="23" t="s">
        <v>20</v>
      </c>
      <c r="O31" s="29"/>
      <c r="P31" s="26"/>
      <c r="R31" s="24"/>
      <c r="S31" s="20"/>
    </row>
    <row r="32" spans="2:19" s="8" customFormat="1" ht="14.4" customHeight="1" x14ac:dyDescent="0.25">
      <c r="B32" s="19"/>
      <c r="C32" s="23" t="s">
        <v>5</v>
      </c>
      <c r="E32" s="22"/>
      <c r="F32" s="23"/>
      <c r="G32" s="23"/>
      <c r="H32" s="23"/>
      <c r="J32" s="34">
        <v>0</v>
      </c>
      <c r="K32" s="20"/>
      <c r="M32" s="19"/>
      <c r="N32" s="21"/>
      <c r="O32" s="14" t="s">
        <v>25</v>
      </c>
      <c r="P32" s="23"/>
      <c r="Q32" s="23"/>
      <c r="R32" s="67">
        <f>IF(J$48&lt;=0,0,J$48*0.35)</f>
        <v>0</v>
      </c>
      <c r="S32" s="20"/>
    </row>
    <row r="33" spans="2:19" s="8" customFormat="1" ht="14.4" customHeight="1" x14ac:dyDescent="0.25">
      <c r="B33" s="19"/>
      <c r="C33" s="23" t="s">
        <v>17</v>
      </c>
      <c r="E33" s="22"/>
      <c r="F33" s="23"/>
      <c r="G33" s="23"/>
      <c r="H33" s="23"/>
      <c r="J33" s="34">
        <v>0</v>
      </c>
      <c r="K33" s="20"/>
      <c r="M33" s="19"/>
      <c r="O33" s="15" t="s">
        <v>22</v>
      </c>
      <c r="P33" s="23"/>
      <c r="Q33" s="23"/>
      <c r="R33" s="67">
        <f>J34</f>
        <v>0</v>
      </c>
      <c r="S33" s="20"/>
    </row>
    <row r="34" spans="2:19" s="8" customFormat="1" ht="14.4" customHeight="1" x14ac:dyDescent="0.3">
      <c r="B34" s="19"/>
      <c r="C34" s="23" t="s">
        <v>6</v>
      </c>
      <c r="E34" s="22"/>
      <c r="F34" s="23"/>
      <c r="G34" s="23"/>
      <c r="H34" s="43"/>
      <c r="J34" s="34">
        <v>0</v>
      </c>
      <c r="K34" s="20"/>
      <c r="M34" s="19"/>
      <c r="N34" s="25"/>
      <c r="O34" s="116" t="s">
        <v>42</v>
      </c>
      <c r="P34" s="84"/>
      <c r="Q34" s="84"/>
      <c r="R34" s="68">
        <f>SUM(R32:R33)</f>
        <v>0</v>
      </c>
      <c r="S34" s="20"/>
    </row>
    <row r="35" spans="2:19" s="8" customFormat="1" ht="22.8" customHeight="1" x14ac:dyDescent="0.25">
      <c r="B35" s="19"/>
      <c r="C35" s="23"/>
      <c r="D35" s="124" t="s">
        <v>43</v>
      </c>
      <c r="E35" s="96"/>
      <c r="F35" s="96"/>
      <c r="G35" s="96"/>
      <c r="H35" s="89"/>
      <c r="I35" s="89"/>
      <c r="J35" s="72"/>
      <c r="K35" s="20"/>
      <c r="M35" s="19"/>
      <c r="N35" s="23" t="s">
        <v>16</v>
      </c>
      <c r="O35" s="1"/>
      <c r="P35" s="42"/>
      <c r="Q35" s="23"/>
      <c r="R35" s="69"/>
      <c r="S35" s="20"/>
    </row>
    <row r="36" spans="2:19" s="8" customFormat="1" ht="14.4" customHeight="1" x14ac:dyDescent="0.25">
      <c r="B36" s="19"/>
      <c r="C36" s="23" t="s">
        <v>18</v>
      </c>
      <c r="E36" s="22"/>
      <c r="F36" s="23"/>
      <c r="G36" s="23"/>
      <c r="H36" s="44"/>
      <c r="J36" s="34">
        <v>0</v>
      </c>
      <c r="K36" s="20"/>
      <c r="M36" s="19"/>
      <c r="N36" s="1"/>
      <c r="O36" s="14" t="s">
        <v>25</v>
      </c>
      <c r="R36" s="67">
        <f>IF(J$48&lt;=0,0,J$48*0.35)</f>
        <v>0</v>
      </c>
      <c r="S36" s="20"/>
    </row>
    <row r="37" spans="2:19" s="8" customFormat="1" ht="14.4" customHeight="1" x14ac:dyDescent="0.3">
      <c r="B37" s="19"/>
      <c r="C37" s="23" t="s">
        <v>19</v>
      </c>
      <c r="E37" s="2"/>
      <c r="F37" s="3"/>
      <c r="G37" s="3"/>
      <c r="H37" s="3"/>
      <c r="J37" s="34">
        <v>0</v>
      </c>
      <c r="K37" s="20"/>
      <c r="M37" s="19"/>
      <c r="O37" s="14" t="s">
        <v>29</v>
      </c>
      <c r="R37" s="67">
        <f>J24*0.3</f>
        <v>0</v>
      </c>
      <c r="S37" s="20"/>
    </row>
    <row r="38" spans="2:19" s="8" customFormat="1" ht="14.4" customHeight="1" x14ac:dyDescent="0.3">
      <c r="B38" s="19"/>
      <c r="E38" s="79" t="s">
        <v>26</v>
      </c>
      <c r="F38" s="80"/>
      <c r="G38" s="80"/>
      <c r="H38" s="3"/>
      <c r="J38" s="81">
        <f>SUM(J30:J37)</f>
        <v>0</v>
      </c>
      <c r="K38" s="20"/>
      <c r="M38" s="19"/>
      <c r="O38" s="51" t="s">
        <v>31</v>
      </c>
      <c r="R38" s="67">
        <f>SUM(R36:R37)</f>
        <v>0</v>
      </c>
      <c r="S38" s="20"/>
    </row>
    <row r="39" spans="2:19" s="8" customFormat="1" ht="7.2" customHeight="1" x14ac:dyDescent="0.3">
      <c r="B39" s="19"/>
      <c r="E39" s="80"/>
      <c r="F39" s="80"/>
      <c r="G39" s="80"/>
      <c r="H39" s="3"/>
      <c r="J39" s="82"/>
      <c r="K39" s="20"/>
      <c r="M39" s="19"/>
      <c r="N39" s="118" t="s">
        <v>21</v>
      </c>
      <c r="O39" s="119"/>
      <c r="R39" s="70"/>
      <c r="S39" s="20"/>
    </row>
    <row r="40" spans="2:19" s="8" customFormat="1" ht="7.2" customHeight="1" x14ac:dyDescent="0.3">
      <c r="B40" s="35"/>
      <c r="C40" s="7"/>
      <c r="D40" s="7"/>
      <c r="E40" s="5"/>
      <c r="F40" s="6"/>
      <c r="G40" s="6"/>
      <c r="H40" s="6"/>
      <c r="I40" s="7"/>
      <c r="J40" s="7"/>
      <c r="K40" s="40"/>
      <c r="M40" s="19"/>
      <c r="N40" s="119"/>
      <c r="O40" s="119"/>
      <c r="P40" s="28"/>
      <c r="Q40" s="23"/>
      <c r="R40" s="69"/>
      <c r="S40" s="20"/>
    </row>
    <row r="41" spans="2:19" s="8" customFormat="1" ht="7.2" customHeight="1" x14ac:dyDescent="0.3">
      <c r="C41" s="1"/>
      <c r="D41" s="1"/>
      <c r="E41" s="2"/>
      <c r="F41" s="3"/>
      <c r="G41" s="3"/>
      <c r="H41" s="3"/>
      <c r="I41" s="1"/>
      <c r="J41" s="1"/>
      <c r="M41" s="19"/>
      <c r="O41" s="120" t="s">
        <v>32</v>
      </c>
      <c r="P41" s="28"/>
      <c r="Q41" s="23"/>
      <c r="R41" s="90">
        <f>J24</f>
        <v>0</v>
      </c>
      <c r="S41" s="20"/>
    </row>
    <row r="42" spans="2:19" s="8" customFormat="1" ht="7.2" customHeight="1" x14ac:dyDescent="0.3">
      <c r="B42" s="45"/>
      <c r="C42" s="46"/>
      <c r="D42" s="30"/>
      <c r="E42" s="30"/>
      <c r="F42" s="47"/>
      <c r="G42" s="47"/>
      <c r="H42" s="47"/>
      <c r="I42" s="46"/>
      <c r="J42" s="46"/>
      <c r="K42" s="17"/>
      <c r="M42" s="19"/>
      <c r="O42" s="89"/>
      <c r="P42" s="26"/>
      <c r="R42" s="91"/>
      <c r="S42" s="20"/>
    </row>
    <row r="43" spans="2:19" s="8" customFormat="1" ht="15" customHeight="1" x14ac:dyDescent="0.3">
      <c r="B43" s="48"/>
      <c r="C43" s="3" t="s">
        <v>4</v>
      </c>
      <c r="F43" s="76" t="str">
        <f>IF($J$48&gt;=0," ","Net cannot be negative")</f>
        <v xml:space="preserve"> </v>
      </c>
      <c r="K43" s="20"/>
      <c r="M43" s="19"/>
      <c r="O43" s="95" t="s">
        <v>33</v>
      </c>
      <c r="P43" s="96"/>
      <c r="Q43" s="21"/>
      <c r="R43" s="70"/>
      <c r="S43" s="20"/>
    </row>
    <row r="44" spans="2:19" s="8" customFormat="1" ht="15" customHeight="1" x14ac:dyDescent="0.3">
      <c r="B44" s="48"/>
      <c r="C44" s="8" t="s">
        <v>27</v>
      </c>
      <c r="F44" s="3"/>
      <c r="G44" s="3"/>
      <c r="H44" s="3"/>
      <c r="J44" s="49">
        <f>J24</f>
        <v>0</v>
      </c>
      <c r="K44" s="20"/>
      <c r="L44" s="1"/>
      <c r="M44" s="19"/>
      <c r="O44" s="97"/>
      <c r="P44" s="97"/>
      <c r="Q44" s="23"/>
      <c r="R44" s="90">
        <f>R14+R20+R29+R34+R38+J36+J37</f>
        <v>0</v>
      </c>
      <c r="S44" s="20"/>
    </row>
    <row r="45" spans="2:19" s="8" customFormat="1" ht="7.2" customHeight="1" x14ac:dyDescent="0.3">
      <c r="B45" s="48"/>
      <c r="C45" s="121" t="s">
        <v>28</v>
      </c>
      <c r="D45" s="89"/>
      <c r="E45" s="89"/>
      <c r="F45" s="89"/>
      <c r="G45" s="89"/>
      <c r="H45" s="89"/>
      <c r="J45" s="122">
        <f>J38</f>
        <v>0</v>
      </c>
      <c r="K45" s="20"/>
      <c r="L45" s="1"/>
      <c r="M45" s="19"/>
      <c r="N45" s="25"/>
      <c r="O45" s="97"/>
      <c r="P45" s="97"/>
      <c r="R45" s="98"/>
      <c r="S45" s="20"/>
    </row>
    <row r="46" spans="2:19" s="8" customFormat="1" ht="14.4" customHeight="1" x14ac:dyDescent="0.3">
      <c r="B46" s="48"/>
      <c r="C46" s="89"/>
      <c r="D46" s="89"/>
      <c r="E46" s="89"/>
      <c r="F46" s="89"/>
      <c r="G46" s="89"/>
      <c r="H46" s="89"/>
      <c r="J46" s="123"/>
      <c r="K46" s="20"/>
      <c r="L46" s="1"/>
      <c r="M46" s="19"/>
      <c r="N46" s="25"/>
      <c r="O46" s="83" t="str">
        <f>IF(J48&gt;=0,"Subtract this amount ⑤ from the ① Total Income","Adjust income or expenses to make Net Income&gt;0")</f>
        <v>Subtract this amount ⑤ from the ① Total Income</v>
      </c>
      <c r="P46" s="84"/>
      <c r="Q46" s="84"/>
      <c r="R46" s="67">
        <f>R41-R44</f>
        <v>0</v>
      </c>
      <c r="S46" s="20"/>
    </row>
    <row r="47" spans="2:19" s="8" customFormat="1" ht="7.2" customHeight="1" x14ac:dyDescent="0.25">
      <c r="B47" s="19"/>
      <c r="K47" s="20"/>
      <c r="L47" s="1"/>
      <c r="M47" s="19"/>
      <c r="O47" s="109" t="s">
        <v>41</v>
      </c>
      <c r="P47" s="89"/>
      <c r="R47" s="92">
        <f>R38+MAX(R46,0)</f>
        <v>0</v>
      </c>
      <c r="S47" s="20"/>
    </row>
    <row r="48" spans="2:19" s="8" customFormat="1" ht="7.2" customHeight="1" x14ac:dyDescent="0.25">
      <c r="B48" s="19"/>
      <c r="C48" s="85" t="s">
        <v>30</v>
      </c>
      <c r="D48" s="86"/>
      <c r="E48" s="86"/>
      <c r="F48" s="86"/>
      <c r="G48" s="86"/>
      <c r="J48" s="87">
        <f>+J44-J45</f>
        <v>0</v>
      </c>
      <c r="K48" s="20"/>
      <c r="L48" s="1"/>
      <c r="M48" s="19"/>
      <c r="O48" s="89"/>
      <c r="P48" s="89"/>
      <c r="R48" s="91"/>
      <c r="S48" s="20"/>
    </row>
    <row r="49" spans="1:19" s="8" customFormat="1" ht="7.8" customHeight="1" x14ac:dyDescent="0.3">
      <c r="B49" s="48"/>
      <c r="C49" s="86"/>
      <c r="D49" s="86"/>
      <c r="E49" s="86"/>
      <c r="F49" s="86"/>
      <c r="G49" s="86"/>
      <c r="H49" s="3"/>
      <c r="J49" s="86"/>
      <c r="K49" s="20"/>
      <c r="L49" s="1"/>
      <c r="M49" s="19"/>
      <c r="O49" s="88" t="s">
        <v>35</v>
      </c>
      <c r="P49" s="28"/>
      <c r="Q49" s="23"/>
      <c r="R49" s="93">
        <f>R47</f>
        <v>0</v>
      </c>
      <c r="S49" s="20"/>
    </row>
    <row r="50" spans="1:19" s="8" customFormat="1" ht="7.8" customHeight="1" x14ac:dyDescent="0.25">
      <c r="B50" s="48"/>
      <c r="C50" s="58"/>
      <c r="D50" s="58"/>
      <c r="E50" s="107" t="str">
        <f>IF($J$48&gt;=0," ","Add income or reduce expenses")</f>
        <v xml:space="preserve"> </v>
      </c>
      <c r="F50" s="86"/>
      <c r="G50" s="86"/>
      <c r="H50" s="86"/>
      <c r="I50" s="86"/>
      <c r="J50" s="86"/>
      <c r="K50" s="20"/>
      <c r="L50" s="1"/>
      <c r="M50" s="19"/>
      <c r="O50" s="89"/>
      <c r="P50" s="28"/>
      <c r="Q50" s="23"/>
      <c r="R50" s="94"/>
      <c r="S50" s="20"/>
    </row>
    <row r="51" spans="1:19" s="8" customFormat="1" ht="9.6" customHeight="1" x14ac:dyDescent="0.25">
      <c r="B51" s="50"/>
      <c r="C51" s="7"/>
      <c r="D51" s="7"/>
      <c r="E51" s="108"/>
      <c r="F51" s="108"/>
      <c r="G51" s="108"/>
      <c r="H51" s="108"/>
      <c r="I51" s="108"/>
      <c r="J51" s="108"/>
      <c r="K51" s="40"/>
      <c r="L51" s="1"/>
      <c r="M51" s="19"/>
      <c r="P51" s="21"/>
      <c r="Q51" s="21"/>
      <c r="R51" s="43"/>
      <c r="S51" s="20"/>
    </row>
    <row r="52" spans="1:19" s="8" customFormat="1" ht="15" customHeight="1" x14ac:dyDescent="0.25">
      <c r="B52" s="1"/>
      <c r="C52" s="1"/>
      <c r="D52" s="21"/>
      <c r="E52" s="73"/>
      <c r="F52" s="74"/>
      <c r="G52" s="74"/>
      <c r="H52" s="74"/>
      <c r="I52" s="74"/>
      <c r="J52" s="75"/>
      <c r="L52" s="1"/>
      <c r="M52" s="46"/>
      <c r="N52" s="46"/>
      <c r="O52" s="46"/>
      <c r="P52" s="56"/>
      <c r="Q52" s="46"/>
      <c r="R52" s="46"/>
      <c r="S52" s="46"/>
    </row>
    <row r="53" spans="1:19" s="8" customFormat="1" ht="15" customHeight="1" x14ac:dyDescent="0.3">
      <c r="B53" s="1"/>
      <c r="C53" s="1"/>
      <c r="D53" s="1"/>
      <c r="E53" s="21"/>
      <c r="F53" s="3"/>
      <c r="G53" s="3"/>
      <c r="H53" s="3"/>
      <c r="I53" s="1"/>
      <c r="J53" s="1"/>
      <c r="K53" s="1"/>
      <c r="L53" s="1"/>
      <c r="N53" s="25"/>
      <c r="R53" s="24"/>
      <c r="S53" s="1"/>
    </row>
    <row r="54" spans="1:19" s="8" customFormat="1" ht="15" customHeight="1" x14ac:dyDescent="0.3">
      <c r="A54" s="1"/>
      <c r="B54" s="52"/>
      <c r="C54" s="1"/>
      <c r="D54" s="1"/>
      <c r="E54" s="2"/>
      <c r="F54" s="3"/>
      <c r="G54" s="3"/>
      <c r="H54" s="3"/>
      <c r="I54" s="1"/>
      <c r="J54" s="1"/>
      <c r="K54" s="1"/>
      <c r="L54" s="1"/>
      <c r="M54" s="1"/>
      <c r="O54" s="15" t="s">
        <v>34</v>
      </c>
      <c r="P54" s="28"/>
      <c r="Q54" s="23"/>
      <c r="R54" s="24"/>
      <c r="S54" s="1"/>
    </row>
    <row r="55" spans="1:19" s="8" customFormat="1" ht="5.4" customHeight="1" x14ac:dyDescent="0.3">
      <c r="A55" s="1"/>
      <c r="B55" s="1"/>
      <c r="C55" s="53"/>
      <c r="D55" s="1"/>
      <c r="E55" s="2"/>
      <c r="F55" s="3"/>
      <c r="G55" s="3"/>
      <c r="H55" s="3"/>
      <c r="I55" s="1"/>
      <c r="J55" s="1"/>
      <c r="K55" s="1"/>
      <c r="L55" s="1"/>
      <c r="M55" s="1"/>
      <c r="N55" s="1"/>
      <c r="P55" s="4"/>
      <c r="Q55" s="1"/>
      <c r="R55" s="24"/>
      <c r="S55" s="1"/>
    </row>
    <row r="56" spans="1:19" ht="17.399999999999999" customHeight="1" x14ac:dyDescent="0.3">
      <c r="C56" s="53"/>
      <c r="R56" s="24"/>
    </row>
    <row r="57" spans="1:19" ht="26.4" customHeight="1" x14ac:dyDescent="0.3">
      <c r="C57" s="53"/>
      <c r="P57" s="1"/>
      <c r="S57" s="57" t="s">
        <v>44</v>
      </c>
    </row>
    <row r="58" spans="1:19" ht="15" hidden="1" customHeight="1" x14ac:dyDescent="0.3">
      <c r="C58" s="53"/>
      <c r="R58" s="77" t="s">
        <v>36</v>
      </c>
      <c r="S58" s="78"/>
    </row>
  </sheetData>
  <sheetProtection sheet="1" objects="1" scenarios="1"/>
  <mergeCells count="39">
    <mergeCell ref="B1:J2"/>
    <mergeCell ref="N39:O40"/>
    <mergeCell ref="O41:O42"/>
    <mergeCell ref="C45:H46"/>
    <mergeCell ref="J45:J46"/>
    <mergeCell ref="D35:I35"/>
    <mergeCell ref="D6:J6"/>
    <mergeCell ref="D8:J8"/>
    <mergeCell ref="D10:J10"/>
    <mergeCell ref="D12:J12"/>
    <mergeCell ref="D14:J14"/>
    <mergeCell ref="B17:G18"/>
    <mergeCell ref="D16:G16"/>
    <mergeCell ref="B3:S3"/>
    <mergeCell ref="D19:G19"/>
    <mergeCell ref="I16:J16"/>
    <mergeCell ref="R21:R22"/>
    <mergeCell ref="N5:R6"/>
    <mergeCell ref="N7:R9"/>
    <mergeCell ref="E50:J51"/>
    <mergeCell ref="O47:P48"/>
    <mergeCell ref="O24:P26"/>
    <mergeCell ref="I17:K18"/>
    <mergeCell ref="R26:R27"/>
    <mergeCell ref="I20:J20"/>
    <mergeCell ref="I19:J19"/>
    <mergeCell ref="O34:Q34"/>
    <mergeCell ref="R58:S58"/>
    <mergeCell ref="E38:G39"/>
    <mergeCell ref="J38:J39"/>
    <mergeCell ref="O46:Q46"/>
    <mergeCell ref="C48:G49"/>
    <mergeCell ref="J48:J49"/>
    <mergeCell ref="O49:O50"/>
    <mergeCell ref="R41:R42"/>
    <mergeCell ref="R47:R48"/>
    <mergeCell ref="R49:R50"/>
    <mergeCell ref="O43:P45"/>
    <mergeCell ref="R44:R45"/>
  </mergeCells>
  <phoneticPr fontId="2" type="noConversion"/>
  <conditionalFormatting sqref="E50:J51">
    <cfRule type="expression" dxfId="8" priority="2">
      <formula>$J$48&lt;0</formula>
    </cfRule>
  </conditionalFormatting>
  <conditionalFormatting sqref="G28:I28">
    <cfRule type="expression" dxfId="7" priority="13">
      <formula>$J$48&lt;0</formula>
    </cfRule>
  </conditionalFormatting>
  <conditionalFormatting sqref="O46:R46">
    <cfRule type="expression" dxfId="6" priority="15">
      <formula>$J$48&lt;0</formula>
    </cfRule>
  </conditionalFormatting>
  <conditionalFormatting sqref="F28">
    <cfRule type="expression" dxfId="5" priority="12">
      <formula>$J$48&lt;0</formula>
    </cfRule>
  </conditionalFormatting>
  <conditionalFormatting sqref="J28">
    <cfRule type="expression" dxfId="4" priority="16">
      <formula>$J$48&lt;0</formula>
    </cfRule>
  </conditionalFormatting>
  <conditionalFormatting sqref="G43:I43">
    <cfRule type="expression" dxfId="3" priority="11">
      <formula>$J$48&lt;0</formula>
    </cfRule>
  </conditionalFormatting>
  <conditionalFormatting sqref="F43">
    <cfRule type="expression" dxfId="2" priority="10">
      <formula>$J$48&lt;0</formula>
    </cfRule>
  </conditionalFormatting>
  <conditionalFormatting sqref="J43">
    <cfRule type="expression" dxfId="1" priority="19">
      <formula>$J$48&lt;0</formula>
    </cfRule>
  </conditionalFormatting>
  <conditionalFormatting sqref="N5:R6">
    <cfRule type="expression" dxfId="0" priority="1">
      <formula>$J$48&lt;0</formula>
    </cfRule>
  </conditionalFormatting>
  <dataValidations count="2">
    <dataValidation type="decimal" operator="lessThanOrEqual" allowBlank="1" showInputMessage="1" showErrorMessage="1" errorTitle="Organizer's Fee" error="Enter an amount not to exceed 30% of one leader’s total workshop fee. " promptTitle="Organizer's Fee" prompt="Enter an amount not to exceed 30% of one leader’s total workshop fee. " sqref="J32" xr:uid="{00000000-0002-0000-0000-000000000000}">
      <formula1>J31*0.3</formula1>
    </dataValidation>
    <dataValidation type="decimal" operator="lessThanOrEqual" allowBlank="1" showInputMessage="1" showErrorMessage="1" errorTitle="Tech Leader's Fee" error="Enter an amount not to exceed 20% of one leader’s total workshop fee. " promptTitle="Tech Leader's Fee" prompt="Enter an amount not to exceed 20% of one leader’s total workshop fee. " sqref="J33" xr:uid="{00000000-0002-0000-0000-000001000000}">
      <formula1>J31*0.2</formula1>
    </dataValidation>
  </dataValidations>
  <printOptions horizontalCentered="1"/>
  <pageMargins left="0.38" right="0.38" top="0.25" bottom="0.25" header="0.5" footer="0"/>
  <pageSetup fitToHeight="0" orientation="portrait" blackAndWhite="1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400A Dec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Meg and Bill Holland</cp:lastModifiedBy>
  <cp:lastPrinted>2023-01-23T19:00:14Z</cp:lastPrinted>
  <dcterms:created xsi:type="dcterms:W3CDTF">2020-11-22T17:42:53Z</dcterms:created>
  <dcterms:modified xsi:type="dcterms:W3CDTF">2023-01-23T19:00:26Z</dcterms:modified>
</cp:coreProperties>
</file>